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9B436F5A-BB37-4282-AA52-84EE1DCDAD90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Dashboard" sheetId="1" r:id="rId1"/>
    <sheet name="Attendance Register" sheetId="2" r:id="rId2"/>
    <sheet name="Lists" sheetId="3" r:id="rId3"/>
    <sheet name="Sheet1" sheetId="4" r:id="rId4"/>
  </sheets>
  <definedNames>
    <definedName name="_xlnm._FilterDatabase" localSheetId="1" hidden="1">'Attendance Register'!$A$4:$L$14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4" i="2" l="1"/>
  <c r="A14" i="2"/>
  <c r="K13" i="2"/>
  <c r="A13" i="2"/>
  <c r="K12" i="2"/>
  <c r="A12" i="2"/>
  <c r="K11" i="2"/>
  <c r="A11" i="2"/>
  <c r="K10" i="2"/>
  <c r="A10" i="2"/>
  <c r="K9" i="2"/>
  <c r="A9" i="2"/>
  <c r="K8" i="2"/>
  <c r="A8" i="2"/>
  <c r="K7" i="2"/>
  <c r="A7" i="2"/>
  <c r="K6" i="2"/>
  <c r="A6" i="2"/>
  <c r="K5" i="2"/>
  <c r="D9" i="1" s="1"/>
  <c r="A5" i="2"/>
  <c r="B16" i="1"/>
  <c r="B15" i="1"/>
  <c r="B14" i="1"/>
  <c r="B13" i="1"/>
  <c r="G9" i="1"/>
  <c r="A9" i="1"/>
  <c r="G5" i="1"/>
  <c r="E5" i="1"/>
  <c r="C5" i="1"/>
  <c r="A5" i="1"/>
</calcChain>
</file>

<file path=xl/sharedStrings.xml><?xml version="1.0" encoding="utf-8"?>
<sst xmlns="http://schemas.openxmlformats.org/spreadsheetml/2006/main" count="153" uniqueCount="90">
  <si>
    <t>MEETING ATTENDANCE DASHBOARD</t>
  </si>
  <si>
    <t>Automatic summary based on the Attendance Register</t>
  </si>
  <si>
    <t>Total Records</t>
  </si>
  <si>
    <t>Present</t>
  </si>
  <si>
    <t>Absent</t>
  </si>
  <si>
    <t>Late</t>
  </si>
  <si>
    <t>Attendance Rate</t>
  </si>
  <si>
    <t>Average Duration (min)</t>
  </si>
  <si>
    <t>Excused</t>
  </si>
  <si>
    <t>Status</t>
  </si>
  <si>
    <t>Count</t>
  </si>
  <si>
    <t>MEETING ATTENDANCE REGISTER</t>
  </si>
  <si>
    <t>Record participant attendance, meeting details, and participation status</t>
  </si>
  <si>
    <t>S.No.</t>
  </si>
  <si>
    <t>Meeting Date</t>
  </si>
  <si>
    <t>Meeting ID</t>
  </si>
  <si>
    <t>Meeting Title</t>
  </si>
  <si>
    <t>Participant Name</t>
  </si>
  <si>
    <t>Department</t>
  </si>
  <si>
    <t>Designation</t>
  </si>
  <si>
    <t>Attendance Status</t>
  </si>
  <si>
    <t>Check-In Time</t>
  </si>
  <si>
    <t>Check-Out Time</t>
  </si>
  <si>
    <t>Duration (Minutes)</t>
  </si>
  <si>
    <t>Remarks</t>
  </si>
  <si>
    <t>MTG-001</t>
  </si>
  <si>
    <t>Monthly Operations Review</t>
  </si>
  <si>
    <t>Operations</t>
  </si>
  <si>
    <t>Manager</t>
  </si>
  <si>
    <t>09:58</t>
  </si>
  <si>
    <t>11:02</t>
  </si>
  <si>
    <t>Participated in discussion</t>
  </si>
  <si>
    <t>Neha Verma</t>
  </si>
  <si>
    <t>Finance</t>
  </si>
  <si>
    <t>Executive</t>
  </si>
  <si>
    <t>10:01</t>
  </si>
  <si>
    <t>11:00</t>
  </si>
  <si>
    <t>Presented expense report</t>
  </si>
  <si>
    <t>Sales</t>
  </si>
  <si>
    <t>Team Lead</t>
  </si>
  <si>
    <t>10:18</t>
  </si>
  <si>
    <t>11:01</t>
  </si>
  <si>
    <t>Joined late</t>
  </si>
  <si>
    <t>MTG-002</t>
  </si>
  <si>
    <t>Project Planning Meeting</t>
  </si>
  <si>
    <t>Priya Gupta</t>
  </si>
  <si>
    <t>Projects</t>
  </si>
  <si>
    <t>Project Manager</t>
  </si>
  <si>
    <t>14:27</t>
  </si>
  <si>
    <t>15:35</t>
  </si>
  <si>
    <t>Led planning session</t>
  </si>
  <si>
    <t>Vikas Patel</t>
  </si>
  <si>
    <t>IT</t>
  </si>
  <si>
    <t>Developer</t>
  </si>
  <si>
    <t>14:30</t>
  </si>
  <si>
    <t>15:34</t>
  </si>
  <si>
    <t>Technical input provided</t>
  </si>
  <si>
    <t>Kavita Joshi</t>
  </si>
  <si>
    <t>HR</t>
  </si>
  <si>
    <t>HR Executive</t>
  </si>
  <si>
    <t>Leave approved</t>
  </si>
  <si>
    <t>MTG-003</t>
  </si>
  <si>
    <t>Client Review Meeting</t>
  </si>
  <si>
    <t>Sanjay Mehta</t>
  </si>
  <si>
    <t>Client Services</t>
  </si>
  <si>
    <t>Account Manager</t>
  </si>
  <si>
    <t>11:55</t>
  </si>
  <si>
    <t>13:10</t>
  </si>
  <si>
    <t>Client requirements discussed</t>
  </si>
  <si>
    <t>Design</t>
  </si>
  <si>
    <t>Designer</t>
  </si>
  <si>
    <t>Client-site assignment</t>
  </si>
  <si>
    <t>MTG-004</t>
  </si>
  <si>
    <t>Quarterly Strategy Meeting</t>
  </si>
  <si>
    <t>Management</t>
  </si>
  <si>
    <t>Director</t>
  </si>
  <si>
    <t>16:00</t>
  </si>
  <si>
    <t>17:45</t>
  </si>
  <si>
    <t>Strategy decisions recorded</t>
  </si>
  <si>
    <t>Anjali Kapoor</t>
  </si>
  <si>
    <t>Marketing</t>
  </si>
  <si>
    <t>16:03</t>
  </si>
  <si>
    <t>17:43</t>
  </si>
  <si>
    <t>Marketing plan presented</t>
  </si>
  <si>
    <t>Departments</t>
  </si>
  <si>
    <t>Designations</t>
  </si>
  <si>
    <t>Sunil Sharma</t>
  </si>
  <si>
    <t>Robin Sharma</t>
  </si>
  <si>
    <t>Pooja Kumari</t>
  </si>
  <si>
    <t>Pramod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</si>
</sst>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20"/>
      <color rgb="FFFFFFFF"/>
      <name val="Calibri"/>
    </font>
    <font>
      <i/>
      <sz val="11"/>
      <color rgb="FF666666"/>
      <name val="Calibri"/>
    </font>
    <font>
      <b/>
      <sz val="18"/>
      <color rgb="FF1F4E78"/>
      <name val="Calibri"/>
    </font>
    <font>
      <b/>
      <sz val="18"/>
      <color rgb="FF70AD47"/>
      <name val="Calibri"/>
    </font>
    <font>
      <b/>
      <sz val="18"/>
      <color rgb="FF1F1F1F"/>
      <name val="Calibri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70AD47"/>
      </patternFill>
    </fill>
    <fill>
      <patternFill patternType="solid">
        <fgColor rgb="FFE2F0D9"/>
      </patternFill>
    </fill>
    <fill>
      <patternFill patternType="solid">
        <fgColor rgb="FF7F7F7F"/>
      </patternFill>
    </fill>
    <fill>
      <patternFill patternType="solid">
        <fgColor rgb="FFE7E6E6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0" fillId="0" borderId="1" xfId="0" applyBorder="1"/>
    <xf numFmtId="0" fontId="5" fillId="4" borderId="0" xfId="0" applyFont="1" applyFill="1" applyAlignment="1">
      <alignment horizontal="center"/>
    </xf>
    <xf numFmtId="0" fontId="0" fillId="0" borderId="0" xfId="0"/>
    <xf numFmtId="0" fontId="2" fillId="7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" fontId="5" fillId="4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66" fontId="6" fillId="6" borderId="0" xfId="0" applyNumberFormat="1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 vertical="center"/>
    </xf>
    <xf numFmtId="0" fontId="0" fillId="9" borderId="0" xfId="0" applyFill="1"/>
    <xf numFmtId="0" fontId="9" fillId="0" borderId="0" xfId="0" applyFont="1" applyAlignment="1">
      <alignment horizontal="center"/>
    </xf>
    <xf numFmtId="0" fontId="8" fillId="0" borderId="0" xfId="0" applyFont="1"/>
    <xf numFmtId="0" fontId="10" fillId="9" borderId="0" xfId="0" applyFont="1" applyFill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20" fontId="0" fillId="0" borderId="2" xfId="0" applyNumberFormat="1" applyBorder="1" applyAlignment="1">
      <alignment vertical="center" wrapText="1"/>
    </xf>
    <xf numFmtId="0" fontId="3" fillId="9" borderId="0" xfId="0" applyFont="1" applyFill="1" applyAlignment="1">
      <alignment horizontal="center" vertical="center"/>
    </xf>
    <xf numFmtId="0" fontId="0" fillId="9" borderId="0" xfId="0" applyFill="1" applyAlignment="1">
      <alignment vertical="center"/>
    </xf>
    <xf numFmtId="0" fontId="2" fillId="10" borderId="0" xfId="0" applyFont="1" applyFill="1" applyAlignment="1">
      <alignment horizontal="center"/>
    </xf>
    <xf numFmtId="0" fontId="0" fillId="10" borderId="0" xfId="0" applyFill="1"/>
    <xf numFmtId="0" fontId="2" fillId="9" borderId="0" xfId="0" applyFont="1" applyFill="1"/>
  </cellXfs>
  <cellStyles count="1">
    <cellStyle name="Normal" xfId="0" builtinId="0"/>
  </cellStyles>
  <dxfs count="4">
    <dxf>
      <fill>
        <patternFill patternType="solid">
          <fgColor rgb="FFD9E1F2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Attendance Status Distribution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Dashboard!$B$12</c:f>
              <c:strCache>
                <c:ptCount val="1"/>
                <c:pt idx="0">
                  <c:v>Count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cat>
            <c:strRef>
              <c:f>Dashboard!$A$13:$A$16</c:f>
              <c:strCache>
                <c:ptCount val="4"/>
                <c:pt idx="0">
                  <c:v>Present</c:v>
                </c:pt>
                <c:pt idx="1">
                  <c:v>Absent</c:v>
                </c:pt>
                <c:pt idx="2">
                  <c:v>Late</c:v>
                </c:pt>
                <c:pt idx="3">
                  <c:v>Excused</c:v>
                </c:pt>
              </c:strCache>
            </c:strRef>
          </c:cat>
          <c:val>
            <c:numRef>
              <c:f>Dashboard!$B$13:$B$16</c:f>
              <c:numCache>
                <c:formatCode>General</c:formatCode>
                <c:ptCount val="4"/>
                <c:pt idx="0">
                  <c:v>7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1C-4F6C-8FE0-D756B62ABB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571500</xdr:colOff>
      <xdr:row>12</xdr:row>
      <xdr:rowOff>163285</xdr:rowOff>
    </xdr:from>
    <xdr:ext cx="360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showGridLines="0" zoomScale="55" zoomScaleNormal="55" workbookViewId="0">
      <pane ySplit="3" topLeftCell="A4" activePane="bottomLeft" state="frozen"/>
      <selection pane="bottomLeft" activeCell="B12" sqref="B12:B13"/>
    </sheetView>
  </sheetViews>
  <sheetFormatPr defaultRowHeight="14.5" x14ac:dyDescent="0.35"/>
  <cols>
    <col min="1" max="8" width="18" customWidth="1"/>
  </cols>
  <sheetData>
    <row r="1" spans="1:8" ht="34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</row>
    <row r="2" spans="1:8" x14ac:dyDescent="0.35">
      <c r="A2" s="7" t="s">
        <v>1</v>
      </c>
      <c r="B2" s="4"/>
      <c r="C2" s="4"/>
      <c r="D2" s="4"/>
      <c r="E2" s="4"/>
      <c r="F2" s="4"/>
      <c r="G2" s="4"/>
      <c r="H2" s="4"/>
    </row>
    <row r="4" spans="1:8" x14ac:dyDescent="0.35">
      <c r="A4" s="24" t="s">
        <v>2</v>
      </c>
      <c r="B4" s="25"/>
      <c r="C4" s="24" t="s">
        <v>3</v>
      </c>
      <c r="D4" s="25"/>
      <c r="E4" s="24" t="s">
        <v>4</v>
      </c>
      <c r="F4" s="25"/>
      <c r="G4" s="24" t="s">
        <v>5</v>
      </c>
      <c r="H4" s="25"/>
    </row>
    <row r="5" spans="1:8" ht="23.5" x14ac:dyDescent="0.55000000000000004">
      <c r="A5" s="3">
        <f>COUNTA('Attendance Register'!$E$5:$E$1000)</f>
        <v>10</v>
      </c>
      <c r="B5" s="4"/>
      <c r="C5" s="3">
        <f>COUNTIF('Attendance Register'!$H$5:$H$1000,"Present")</f>
        <v>7</v>
      </c>
      <c r="D5" s="4"/>
      <c r="E5" s="3">
        <f>COUNTIF('Attendance Register'!$H$5:$H$1000,"Absent")</f>
        <v>1</v>
      </c>
      <c r="F5" s="4"/>
      <c r="G5" s="3">
        <f>COUNTIF('Attendance Register'!$H$5:$H$1000,"Late")</f>
        <v>1</v>
      </c>
      <c r="H5" s="4"/>
    </row>
    <row r="8" spans="1:8" x14ac:dyDescent="0.35">
      <c r="A8" s="9" t="s">
        <v>6</v>
      </c>
      <c r="B8" s="4"/>
      <c r="D8" s="6" t="s">
        <v>7</v>
      </c>
      <c r="E8" s="4"/>
      <c r="G8" s="5" t="s">
        <v>8</v>
      </c>
      <c r="H8" s="4"/>
    </row>
    <row r="9" spans="1:8" ht="23.5" x14ac:dyDescent="0.55000000000000004">
      <c r="A9" s="10">
        <f>IFERROR((COUNTIF('Attendance Register'!$H$5:$H$1000,"Present")+COUNTIF('Attendance Register'!$H$5:$H$1000,"Late"))/COUNTA('Attendance Register'!$E$5:$E$1000),0)</f>
        <v>0.8</v>
      </c>
      <c r="B9" s="4"/>
      <c r="D9" s="8">
        <f>IFERROR(AVERAGE('Attendance Register'!$K$5:$K$1000),0)</f>
        <v>72.25</v>
      </c>
      <c r="E9" s="4"/>
      <c r="G9" s="11">
        <f>COUNTIF('Attendance Register'!$H$5:$H$1000,"Excused")</f>
        <v>1</v>
      </c>
      <c r="H9" s="4"/>
    </row>
    <row r="12" spans="1:8" x14ac:dyDescent="0.35">
      <c r="A12" s="26" t="s">
        <v>9</v>
      </c>
      <c r="B12" s="26" t="s">
        <v>10</v>
      </c>
    </row>
    <row r="13" spans="1:8" x14ac:dyDescent="0.35">
      <c r="A13" s="2" t="s">
        <v>3</v>
      </c>
      <c r="B13" s="2">
        <f>COUNTIF('Attendance Register'!$H$5:$H$1000,A13)</f>
        <v>7</v>
      </c>
    </row>
    <row r="14" spans="1:8" x14ac:dyDescent="0.35">
      <c r="A14" s="2" t="s">
        <v>4</v>
      </c>
      <c r="B14" s="2">
        <f>COUNTIF('Attendance Register'!$H$5:$H$1000,A14)</f>
        <v>1</v>
      </c>
    </row>
    <row r="15" spans="1:8" x14ac:dyDescent="0.35">
      <c r="A15" s="2" t="s">
        <v>5</v>
      </c>
      <c r="B15" s="2">
        <f>COUNTIF('Attendance Register'!$H$5:$H$1000,A15)</f>
        <v>1</v>
      </c>
    </row>
    <row r="16" spans="1:8" x14ac:dyDescent="0.35">
      <c r="A16" s="2" t="s">
        <v>8</v>
      </c>
      <c r="B16" s="2">
        <f>COUNTIF('Attendance Register'!$H$5:$H$1000,A16)</f>
        <v>1</v>
      </c>
    </row>
  </sheetData>
  <mergeCells count="16">
    <mergeCell ref="A2:H2"/>
    <mergeCell ref="A5:B5"/>
    <mergeCell ref="G5:H5"/>
    <mergeCell ref="D9:E9"/>
    <mergeCell ref="A8:B8"/>
    <mergeCell ref="A4:B4"/>
    <mergeCell ref="G4:H4"/>
    <mergeCell ref="D8:E8"/>
    <mergeCell ref="A9:B9"/>
    <mergeCell ref="G9:H9"/>
    <mergeCell ref="C5:D5"/>
    <mergeCell ref="E5:F5"/>
    <mergeCell ref="A1:H1"/>
    <mergeCell ref="G8:H8"/>
    <mergeCell ref="C4:D4"/>
    <mergeCell ref="E4:F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"/>
  <sheetViews>
    <sheetView showGridLines="0" tabSelected="1" zoomScale="70" zoomScaleNormal="70" workbookViewId="0">
      <pane ySplit="4" topLeftCell="A5" activePane="bottomLeft" state="frozen"/>
      <selection pane="bottomLeft" activeCell="E16" sqref="E16"/>
    </sheetView>
  </sheetViews>
  <sheetFormatPr defaultRowHeight="14.5" x14ac:dyDescent="0.35"/>
  <cols>
    <col min="1" max="1" width="8" customWidth="1"/>
    <col min="2" max="2" width="14" customWidth="1"/>
    <col min="3" max="3" width="12" customWidth="1"/>
    <col min="4" max="4" width="28" customWidth="1"/>
    <col min="5" max="5" width="22" customWidth="1"/>
    <col min="6" max="6" width="18" customWidth="1"/>
    <col min="7" max="7" width="20" customWidth="1"/>
    <col min="8" max="8" width="18" customWidth="1"/>
    <col min="9" max="9" width="14" customWidth="1"/>
    <col min="10" max="10" width="10.453125" bestFit="1" customWidth="1"/>
    <col min="11" max="11" width="10" bestFit="1" customWidth="1"/>
    <col min="12" max="12" width="34" customWidth="1"/>
  </cols>
  <sheetData>
    <row r="1" spans="1:12" ht="30" customHeight="1" x14ac:dyDescent="0.35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2" customHeight="1" x14ac:dyDescent="0.35">
      <c r="A2" s="14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4" spans="1:12" s="16" customFormat="1" ht="35" customHeight="1" x14ac:dyDescent="0.35">
      <c r="A4" s="17" t="s">
        <v>13</v>
      </c>
      <c r="B4" s="17" t="s">
        <v>14</v>
      </c>
      <c r="C4" s="17" t="s">
        <v>15</v>
      </c>
      <c r="D4" s="17" t="s">
        <v>16</v>
      </c>
      <c r="E4" s="17" t="s">
        <v>17</v>
      </c>
      <c r="F4" s="17" t="s">
        <v>18</v>
      </c>
      <c r="G4" s="17" t="s">
        <v>19</v>
      </c>
      <c r="H4" s="17" t="s">
        <v>20</v>
      </c>
      <c r="I4" s="17" t="s">
        <v>21</v>
      </c>
      <c r="J4" s="17" t="s">
        <v>22</v>
      </c>
      <c r="K4" s="17" t="s">
        <v>23</v>
      </c>
      <c r="L4" s="17" t="s">
        <v>24</v>
      </c>
    </row>
    <row r="5" spans="1:12" x14ac:dyDescent="0.35">
      <c r="A5" s="18">
        <f t="shared" ref="A5:A14" si="0">ROW()-4</f>
        <v>1</v>
      </c>
      <c r="B5" s="19">
        <v>46266</v>
      </c>
      <c r="C5" s="20" t="s">
        <v>25</v>
      </c>
      <c r="D5" s="20" t="s">
        <v>26</v>
      </c>
      <c r="E5" s="20" t="s">
        <v>86</v>
      </c>
      <c r="F5" s="20" t="s">
        <v>27</v>
      </c>
      <c r="G5" s="20" t="s">
        <v>28</v>
      </c>
      <c r="H5" s="18" t="s">
        <v>3</v>
      </c>
      <c r="I5" s="21" t="s">
        <v>29</v>
      </c>
      <c r="J5" s="21" t="s">
        <v>30</v>
      </c>
      <c r="K5" s="18">
        <f t="shared" ref="K5:K14" si="1">IF(OR(I5="",J5=""),"",ROUND(MOD(J5-I5,1)*1440,0))</f>
        <v>64</v>
      </c>
      <c r="L5" s="20" t="s">
        <v>31</v>
      </c>
    </row>
    <row r="6" spans="1:12" x14ac:dyDescent="0.35">
      <c r="A6" s="18">
        <f t="shared" si="0"/>
        <v>2</v>
      </c>
      <c r="B6" s="19">
        <v>46266</v>
      </c>
      <c r="C6" s="20" t="s">
        <v>25</v>
      </c>
      <c r="D6" s="20" t="s">
        <v>26</v>
      </c>
      <c r="E6" s="20" t="s">
        <v>32</v>
      </c>
      <c r="F6" s="20" t="s">
        <v>33</v>
      </c>
      <c r="G6" s="20" t="s">
        <v>34</v>
      </c>
      <c r="H6" s="18" t="s">
        <v>3</v>
      </c>
      <c r="I6" s="21" t="s">
        <v>35</v>
      </c>
      <c r="J6" s="21" t="s">
        <v>36</v>
      </c>
      <c r="K6" s="18">
        <f t="shared" si="1"/>
        <v>59</v>
      </c>
      <c r="L6" s="20" t="s">
        <v>37</v>
      </c>
    </row>
    <row r="7" spans="1:12" x14ac:dyDescent="0.35">
      <c r="A7" s="18">
        <f t="shared" si="0"/>
        <v>3</v>
      </c>
      <c r="B7" s="19">
        <v>46266</v>
      </c>
      <c r="C7" s="20" t="s">
        <v>25</v>
      </c>
      <c r="D7" s="20" t="s">
        <v>26</v>
      </c>
      <c r="E7" s="20" t="s">
        <v>87</v>
      </c>
      <c r="F7" s="20" t="s">
        <v>38</v>
      </c>
      <c r="G7" s="20" t="s">
        <v>39</v>
      </c>
      <c r="H7" s="18" t="s">
        <v>5</v>
      </c>
      <c r="I7" s="21" t="s">
        <v>40</v>
      </c>
      <c r="J7" s="21" t="s">
        <v>41</v>
      </c>
      <c r="K7" s="18">
        <f t="shared" si="1"/>
        <v>43</v>
      </c>
      <c r="L7" s="20" t="s">
        <v>42</v>
      </c>
    </row>
    <row r="8" spans="1:12" x14ac:dyDescent="0.35">
      <c r="A8" s="18">
        <f t="shared" si="0"/>
        <v>4</v>
      </c>
      <c r="B8" s="19">
        <v>46273</v>
      </c>
      <c r="C8" s="20" t="s">
        <v>43</v>
      </c>
      <c r="D8" s="20" t="s">
        <v>44</v>
      </c>
      <c r="E8" s="20" t="s">
        <v>45</v>
      </c>
      <c r="F8" s="20" t="s">
        <v>46</v>
      </c>
      <c r="G8" s="20" t="s">
        <v>47</v>
      </c>
      <c r="H8" s="18" t="s">
        <v>3</v>
      </c>
      <c r="I8" s="21" t="s">
        <v>48</v>
      </c>
      <c r="J8" s="21" t="s">
        <v>49</v>
      </c>
      <c r="K8" s="18">
        <f t="shared" si="1"/>
        <v>68</v>
      </c>
      <c r="L8" s="20" t="s">
        <v>50</v>
      </c>
    </row>
    <row r="9" spans="1:12" x14ac:dyDescent="0.35">
      <c r="A9" s="18">
        <f t="shared" si="0"/>
        <v>5</v>
      </c>
      <c r="B9" s="19">
        <v>46273</v>
      </c>
      <c r="C9" s="20" t="s">
        <v>43</v>
      </c>
      <c r="D9" s="20" t="s">
        <v>44</v>
      </c>
      <c r="E9" s="20" t="s">
        <v>51</v>
      </c>
      <c r="F9" s="20" t="s">
        <v>52</v>
      </c>
      <c r="G9" s="20" t="s">
        <v>53</v>
      </c>
      <c r="H9" s="18" t="s">
        <v>3</v>
      </c>
      <c r="I9" s="21" t="s">
        <v>54</v>
      </c>
      <c r="J9" s="21" t="s">
        <v>55</v>
      </c>
      <c r="K9" s="18">
        <f t="shared" si="1"/>
        <v>64</v>
      </c>
      <c r="L9" s="20" t="s">
        <v>56</v>
      </c>
    </row>
    <row r="10" spans="1:12" x14ac:dyDescent="0.35">
      <c r="A10" s="18">
        <f t="shared" si="0"/>
        <v>6</v>
      </c>
      <c r="B10" s="19">
        <v>46273</v>
      </c>
      <c r="C10" s="20" t="s">
        <v>43</v>
      </c>
      <c r="D10" s="20" t="s">
        <v>44</v>
      </c>
      <c r="E10" s="20" t="s">
        <v>57</v>
      </c>
      <c r="F10" s="20" t="s">
        <v>58</v>
      </c>
      <c r="G10" s="20" t="s">
        <v>59</v>
      </c>
      <c r="H10" s="18" t="s">
        <v>4</v>
      </c>
      <c r="I10" s="21"/>
      <c r="J10" s="21"/>
      <c r="K10" s="18" t="str">
        <f t="shared" si="1"/>
        <v/>
      </c>
      <c r="L10" s="20" t="s">
        <v>60</v>
      </c>
    </row>
    <row r="11" spans="1:12" x14ac:dyDescent="0.35">
      <c r="A11" s="18">
        <f t="shared" si="0"/>
        <v>7</v>
      </c>
      <c r="B11" s="19">
        <v>46280</v>
      </c>
      <c r="C11" s="20" t="s">
        <v>61</v>
      </c>
      <c r="D11" s="20" t="s">
        <v>62</v>
      </c>
      <c r="E11" s="20" t="s">
        <v>63</v>
      </c>
      <c r="F11" s="20" t="s">
        <v>64</v>
      </c>
      <c r="G11" s="20" t="s">
        <v>65</v>
      </c>
      <c r="H11" s="18" t="s">
        <v>3</v>
      </c>
      <c r="I11" s="21" t="s">
        <v>66</v>
      </c>
      <c r="J11" s="21" t="s">
        <v>67</v>
      </c>
      <c r="K11" s="18">
        <f t="shared" si="1"/>
        <v>75</v>
      </c>
      <c r="L11" s="20" t="s">
        <v>68</v>
      </c>
    </row>
    <row r="12" spans="1:12" x14ac:dyDescent="0.35">
      <c r="A12" s="18">
        <f t="shared" si="0"/>
        <v>8</v>
      </c>
      <c r="B12" s="19">
        <v>46280</v>
      </c>
      <c r="C12" s="20" t="s">
        <v>61</v>
      </c>
      <c r="D12" s="20" t="s">
        <v>62</v>
      </c>
      <c r="E12" s="20" t="s">
        <v>88</v>
      </c>
      <c r="F12" s="20" t="s">
        <v>69</v>
      </c>
      <c r="G12" s="20" t="s">
        <v>70</v>
      </c>
      <c r="H12" s="18" t="s">
        <v>8</v>
      </c>
      <c r="I12" s="21"/>
      <c r="J12" s="21"/>
      <c r="K12" s="18" t="str">
        <f t="shared" si="1"/>
        <v/>
      </c>
      <c r="L12" s="20" t="s">
        <v>71</v>
      </c>
    </row>
    <row r="13" spans="1:12" x14ac:dyDescent="0.35">
      <c r="A13" s="18">
        <f t="shared" si="0"/>
        <v>9</v>
      </c>
      <c r="B13" s="19">
        <v>46287</v>
      </c>
      <c r="C13" s="20" t="s">
        <v>72</v>
      </c>
      <c r="D13" s="20" t="s">
        <v>73</v>
      </c>
      <c r="E13" s="20" t="s">
        <v>89</v>
      </c>
      <c r="F13" s="20" t="s">
        <v>74</v>
      </c>
      <c r="G13" s="20" t="s">
        <v>75</v>
      </c>
      <c r="H13" s="18" t="s">
        <v>3</v>
      </c>
      <c r="I13" s="21" t="s">
        <v>76</v>
      </c>
      <c r="J13" s="21" t="s">
        <v>77</v>
      </c>
      <c r="K13" s="18">
        <f t="shared" si="1"/>
        <v>105</v>
      </c>
      <c r="L13" s="20" t="s">
        <v>78</v>
      </c>
    </row>
    <row r="14" spans="1:12" x14ac:dyDescent="0.35">
      <c r="A14" s="18">
        <f t="shared" si="0"/>
        <v>10</v>
      </c>
      <c r="B14" s="19">
        <v>46287</v>
      </c>
      <c r="C14" s="20" t="s">
        <v>72</v>
      </c>
      <c r="D14" s="20" t="s">
        <v>73</v>
      </c>
      <c r="E14" s="20" t="s">
        <v>79</v>
      </c>
      <c r="F14" s="20" t="s">
        <v>80</v>
      </c>
      <c r="G14" s="20" t="s">
        <v>28</v>
      </c>
      <c r="H14" s="18" t="s">
        <v>3</v>
      </c>
      <c r="I14" s="21" t="s">
        <v>81</v>
      </c>
      <c r="J14" s="21" t="s">
        <v>82</v>
      </c>
      <c r="K14" s="18">
        <f t="shared" si="1"/>
        <v>100</v>
      </c>
      <c r="L14" s="20" t="s">
        <v>83</v>
      </c>
    </row>
  </sheetData>
  <mergeCells count="2">
    <mergeCell ref="A2:L2"/>
    <mergeCell ref="A1:L1"/>
  </mergeCells>
  <conditionalFormatting sqref="H5:H1000">
    <cfRule type="expression" dxfId="3" priority="1">
      <formula>H5="Present"</formula>
    </cfRule>
    <cfRule type="expression" dxfId="2" priority="2">
      <formula>H5="Absent"</formula>
    </cfRule>
    <cfRule type="expression" dxfId="1" priority="3">
      <formula>H5="Late"</formula>
    </cfRule>
    <cfRule type="expression" dxfId="0" priority="4">
      <formula>H5="Excused"</formula>
    </cfRule>
  </conditionalFormatting>
  <dataValidations count="1">
    <dataValidation type="list" allowBlank="1" errorTitle="Invalid Status" error="Select a valid attendance status." sqref="H5:H1000" xr:uid="{00000000-0002-0000-0100-000000000000}">
      <formula1>"Present,Absent,Late,Excused"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100-000001000000}">
          <x14:formula1>
            <xm:f>Lists!$C$2:$C$11</xm:f>
          </x14:formula1>
          <xm:sqref>F5:F1000</xm:sqref>
        </x14:dataValidation>
        <x14:dataValidation type="list" allowBlank="1" xr:uid="{00000000-0002-0000-0100-000002000000}">
          <x14:formula1>
            <xm:f>Lists!$E$2:$E$10</xm:f>
          </x14:formula1>
          <xm:sqref>G5:G1000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showGridLines="0" workbookViewId="0"/>
  </sheetViews>
  <sheetFormatPr defaultRowHeight="14.5" x14ac:dyDescent="0.35"/>
  <cols>
    <col min="1" max="5" width="24" customWidth="1"/>
  </cols>
  <sheetData>
    <row r="1" spans="1:5" x14ac:dyDescent="0.35">
      <c r="A1" s="1" t="s">
        <v>20</v>
      </c>
      <c r="B1" s="1"/>
      <c r="C1" s="1" t="s">
        <v>84</v>
      </c>
      <c r="D1" s="1"/>
      <c r="E1" s="1" t="s">
        <v>85</v>
      </c>
    </row>
    <row r="2" spans="1:5" x14ac:dyDescent="0.35">
      <c r="A2" t="s">
        <v>3</v>
      </c>
      <c r="C2" t="s">
        <v>74</v>
      </c>
      <c r="E2" t="s">
        <v>75</v>
      </c>
    </row>
    <row r="3" spans="1:5" x14ac:dyDescent="0.35">
      <c r="A3" t="s">
        <v>4</v>
      </c>
      <c r="C3" t="s">
        <v>27</v>
      </c>
      <c r="E3" t="s">
        <v>28</v>
      </c>
    </row>
    <row r="4" spans="1:5" x14ac:dyDescent="0.35">
      <c r="A4" t="s">
        <v>5</v>
      </c>
      <c r="C4" t="s">
        <v>33</v>
      </c>
      <c r="E4" t="s">
        <v>39</v>
      </c>
    </row>
    <row r="5" spans="1:5" x14ac:dyDescent="0.35">
      <c r="A5" t="s">
        <v>8</v>
      </c>
      <c r="C5" t="s">
        <v>38</v>
      </c>
      <c r="E5" t="s">
        <v>47</v>
      </c>
    </row>
    <row r="6" spans="1:5" x14ac:dyDescent="0.35">
      <c r="C6" t="s">
        <v>80</v>
      </c>
      <c r="E6" t="s">
        <v>34</v>
      </c>
    </row>
    <row r="7" spans="1:5" x14ac:dyDescent="0.35">
      <c r="C7" t="s">
        <v>58</v>
      </c>
      <c r="E7" t="s">
        <v>59</v>
      </c>
    </row>
    <row r="8" spans="1:5" x14ac:dyDescent="0.35">
      <c r="C8" t="s">
        <v>52</v>
      </c>
      <c r="E8" t="s">
        <v>53</v>
      </c>
    </row>
    <row r="9" spans="1:5" x14ac:dyDescent="0.35">
      <c r="C9" t="s">
        <v>46</v>
      </c>
      <c r="E9" t="s">
        <v>70</v>
      </c>
    </row>
    <row r="10" spans="1:5" x14ac:dyDescent="0.35">
      <c r="C10" t="s">
        <v>69</v>
      </c>
      <c r="E10" t="s">
        <v>65</v>
      </c>
    </row>
    <row r="11" spans="1:5" x14ac:dyDescent="0.35">
      <c r="C11" t="s">
        <v>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FCCBF-5158-4A84-BFCE-41E937296D72}">
  <dimension ref="A1:A12"/>
  <sheetViews>
    <sheetView workbookViewId="0">
      <selection sqref="A1:A16384"/>
    </sheetView>
  </sheetViews>
  <sheetFormatPr defaultRowHeight="14.5" x14ac:dyDescent="0.35"/>
  <sheetData>
    <row r="1" spans="1:1" x14ac:dyDescent="0.35">
      <c r="A1" t="s">
        <v>13</v>
      </c>
    </row>
    <row r="2" spans="1:1" x14ac:dyDescent="0.35">
      <c r="A2" t="s">
        <v>14</v>
      </c>
    </row>
    <row r="3" spans="1:1" x14ac:dyDescent="0.35">
      <c r="A3" t="s">
        <v>15</v>
      </c>
    </row>
    <row r="4" spans="1:1" x14ac:dyDescent="0.35">
      <c r="A4" t="s">
        <v>16</v>
      </c>
    </row>
    <row r="5" spans="1:1" x14ac:dyDescent="0.35">
      <c r="A5" t="s">
        <v>17</v>
      </c>
    </row>
    <row r="6" spans="1:1" x14ac:dyDescent="0.35">
      <c r="A6" t="s">
        <v>18</v>
      </c>
    </row>
    <row r="7" spans="1:1" x14ac:dyDescent="0.35">
      <c r="A7" t="s">
        <v>19</v>
      </c>
    </row>
    <row r="8" spans="1:1" x14ac:dyDescent="0.35">
      <c r="A8" t="s">
        <v>20</v>
      </c>
    </row>
    <row r="9" spans="1:1" x14ac:dyDescent="0.35">
      <c r="A9" t="s">
        <v>21</v>
      </c>
    </row>
    <row r="10" spans="1:1" x14ac:dyDescent="0.35">
      <c r="A10" t="s">
        <v>22</v>
      </c>
    </row>
    <row r="11" spans="1:1" x14ac:dyDescent="0.35">
      <c r="A11" t="s">
        <v>23</v>
      </c>
    </row>
    <row r="12" spans="1:1" x14ac:dyDescent="0.35">
      <c r="A1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Dashboard</vt:lpstr>
      <vt:lpstr>Attendance Register</vt:lpstr>
      <vt:lpstr>Lists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Meeting Attendance Excel Sheet Template</dc:title>
  <dc:subject>Professional meeting attendance tracking workbook</dc:subject>
  <dc:creator>Excel Template Designer</dc:creator>
  <cp:lastModifiedBy>pm</cp:lastModifiedBy>
  <dcterms:created xsi:type="dcterms:W3CDTF">2026-10-05T16:46:56Z</dcterms:created>
  <dcterms:modified xsi:type="dcterms:W3CDTF">2026-10-22T17:05:14Z</dcterms:modified>
</cp:coreProperties>
</file>