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or upload template\New folder (4)\"/>
    </mc:Choice>
  </mc:AlternateContent>
  <xr:revisionPtr revIDLastSave="0" documentId="13_ncr:1_{1650F3CC-3E9C-4E75-9D29-021DDB972B6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Stock Tracking" sheetId="1" r:id="rId1"/>
    <sheet name="Dashboard" sheetId="2" r:id="rId2"/>
    <sheet name="Sheet1" sheetId="3" r:id="rId3"/>
  </sheets>
  <definedNames>
    <definedName name="_xlnm._FilterDatabase" localSheetId="0" hidden="1">'Stock Tracking'!$A$4:$L$54</definedName>
    <definedName name="_xlnm.Print_Titles" localSheetId="0">'Stock Tracking'!$1:$4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2" l="1"/>
  <c r="B15" i="2"/>
  <c r="B4" i="2"/>
  <c r="B3" i="2"/>
  <c r="B59" i="1"/>
  <c r="B58" i="1"/>
  <c r="I54" i="1"/>
  <c r="K54" i="1" s="1"/>
  <c r="A54" i="1"/>
  <c r="K53" i="1"/>
  <c r="I53" i="1"/>
  <c r="A53" i="1"/>
  <c r="I52" i="1"/>
  <c r="K52" i="1" s="1"/>
  <c r="A52" i="1"/>
  <c r="K51" i="1"/>
  <c r="I51" i="1"/>
  <c r="A51" i="1"/>
  <c r="I50" i="1"/>
  <c r="K50" i="1" s="1"/>
  <c r="A50" i="1"/>
  <c r="K49" i="1"/>
  <c r="I49" i="1"/>
  <c r="A49" i="1"/>
  <c r="I48" i="1"/>
  <c r="K48" i="1" s="1"/>
  <c r="A48" i="1"/>
  <c r="K47" i="1"/>
  <c r="I47" i="1"/>
  <c r="A47" i="1"/>
  <c r="I46" i="1"/>
  <c r="K46" i="1" s="1"/>
  <c r="A46" i="1"/>
  <c r="K45" i="1"/>
  <c r="I45" i="1"/>
  <c r="A45" i="1"/>
  <c r="I44" i="1"/>
  <c r="K44" i="1" s="1"/>
  <c r="A44" i="1"/>
  <c r="K43" i="1"/>
  <c r="I43" i="1"/>
  <c r="A43" i="1"/>
  <c r="I42" i="1"/>
  <c r="K42" i="1" s="1"/>
  <c r="A42" i="1"/>
  <c r="K41" i="1"/>
  <c r="I41" i="1"/>
  <c r="A41" i="1"/>
  <c r="I40" i="1"/>
  <c r="K40" i="1" s="1"/>
  <c r="A40" i="1"/>
  <c r="K39" i="1"/>
  <c r="I39" i="1"/>
  <c r="A39" i="1"/>
  <c r="I38" i="1"/>
  <c r="K38" i="1" s="1"/>
  <c r="A38" i="1"/>
  <c r="K37" i="1"/>
  <c r="I37" i="1"/>
  <c r="A37" i="1"/>
  <c r="I36" i="1"/>
  <c r="K36" i="1" s="1"/>
  <c r="A36" i="1"/>
  <c r="K35" i="1"/>
  <c r="I35" i="1"/>
  <c r="A35" i="1"/>
  <c r="I34" i="1"/>
  <c r="K34" i="1" s="1"/>
  <c r="A34" i="1"/>
  <c r="K33" i="1"/>
  <c r="I33" i="1"/>
  <c r="A33" i="1"/>
  <c r="I32" i="1"/>
  <c r="K32" i="1" s="1"/>
  <c r="A32" i="1"/>
  <c r="K31" i="1"/>
  <c r="I31" i="1"/>
  <c r="A31" i="1"/>
  <c r="I30" i="1"/>
  <c r="K30" i="1" s="1"/>
  <c r="A30" i="1"/>
  <c r="K29" i="1"/>
  <c r="I29" i="1"/>
  <c r="A29" i="1"/>
  <c r="I28" i="1"/>
  <c r="K28" i="1" s="1"/>
  <c r="A28" i="1"/>
  <c r="K27" i="1"/>
  <c r="I27" i="1"/>
  <c r="A27" i="1"/>
  <c r="I26" i="1"/>
  <c r="K26" i="1" s="1"/>
  <c r="A26" i="1"/>
  <c r="K25" i="1"/>
  <c r="I25" i="1"/>
  <c r="A25" i="1"/>
  <c r="I24" i="1"/>
  <c r="K24" i="1" s="1"/>
  <c r="A24" i="1"/>
  <c r="K23" i="1"/>
  <c r="I23" i="1"/>
  <c r="A23" i="1"/>
  <c r="I22" i="1"/>
  <c r="K22" i="1" s="1"/>
  <c r="A22" i="1"/>
  <c r="K21" i="1"/>
  <c r="I21" i="1"/>
  <c r="A21" i="1"/>
  <c r="I20" i="1"/>
  <c r="K20" i="1" s="1"/>
  <c r="A20" i="1"/>
  <c r="K19" i="1"/>
  <c r="I19" i="1"/>
  <c r="A19" i="1"/>
  <c r="I18" i="1"/>
  <c r="K18" i="1" s="1"/>
  <c r="A18" i="1"/>
  <c r="K17" i="1"/>
  <c r="I17" i="1"/>
  <c r="A17" i="1"/>
  <c r="I16" i="1"/>
  <c r="K16" i="1" s="1"/>
  <c r="A16" i="1"/>
  <c r="K15" i="1"/>
  <c r="I15" i="1"/>
  <c r="A15" i="1"/>
  <c r="I14" i="1"/>
  <c r="K14" i="1" s="1"/>
  <c r="A14" i="1"/>
  <c r="K13" i="1"/>
  <c r="I13" i="1"/>
  <c r="A13" i="1"/>
  <c r="I12" i="1"/>
  <c r="B14" i="2" s="1"/>
  <c r="A12" i="1"/>
  <c r="K11" i="1"/>
  <c r="I11" i="1"/>
  <c r="A11" i="1"/>
  <c r="I10" i="1"/>
  <c r="K10" i="1" s="1"/>
  <c r="A10" i="1"/>
  <c r="I9" i="1"/>
  <c r="K9" i="1" s="1"/>
  <c r="A9" i="1"/>
  <c r="I8" i="1"/>
  <c r="B13" i="2" s="1"/>
  <c r="A8" i="1"/>
  <c r="K7" i="1"/>
  <c r="I7" i="1"/>
  <c r="B12" i="2" s="1"/>
  <c r="A7" i="1"/>
  <c r="I6" i="1"/>
  <c r="K6" i="1" s="1"/>
  <c r="A6" i="1"/>
  <c r="I5" i="1"/>
  <c r="A5" i="1"/>
  <c r="B11" i="2" l="1"/>
  <c r="B5" i="2"/>
  <c r="K5" i="1"/>
  <c r="B18" i="2"/>
  <c r="K8" i="1"/>
  <c r="K12" i="1"/>
  <c r="B7" i="2" s="1"/>
  <c r="B6" i="2"/>
  <c r="B16" i="2"/>
  <c r="B60" i="1"/>
  <c r="E4" i="2"/>
  <c r="B61" i="1" l="1"/>
  <c r="E5" i="2"/>
  <c r="E6" i="2"/>
</calcChain>
</file>

<file path=xl/sharedStrings.xml><?xml version="1.0" encoding="utf-8"?>
<sst xmlns="http://schemas.openxmlformats.org/spreadsheetml/2006/main" count="86" uniqueCount="58">
  <si>
    <t>STOCK TRACKING SHEET</t>
  </si>
  <si>
    <t>Inventory movement and stock-level monitoring</t>
  </si>
  <si>
    <t>S.No.</t>
  </si>
  <si>
    <t>Date</t>
  </si>
  <si>
    <t>Item Code</t>
  </si>
  <si>
    <t>Item Name</t>
  </si>
  <si>
    <t>Category</t>
  </si>
  <si>
    <t>Opening Stock</t>
  </si>
  <si>
    <t>Stock In</t>
  </si>
  <si>
    <t>Stock Out</t>
  </si>
  <si>
    <t>Closing Stock</t>
  </si>
  <si>
    <t>Reorder Level</t>
  </si>
  <si>
    <t>Stock Status</t>
  </si>
  <si>
    <t>Remarks</t>
  </si>
  <si>
    <t>STK-001</t>
  </si>
  <si>
    <t>A4 Copier Paper</t>
  </si>
  <si>
    <t>Stationery</t>
  </si>
  <si>
    <t>STK-002</t>
  </si>
  <si>
    <t>Ball Pen Blue</t>
  </si>
  <si>
    <t>STK-003</t>
  </si>
  <si>
    <t>Printer Toner 12A</t>
  </si>
  <si>
    <t>IT Supplies</t>
  </si>
  <si>
    <t>STK-004</t>
  </si>
  <si>
    <t>USB Keyboard</t>
  </si>
  <si>
    <t>IT Accessories</t>
  </si>
  <si>
    <t>STK-005</t>
  </si>
  <si>
    <t>Wireless Mouse</t>
  </si>
  <si>
    <t>STK-006</t>
  </si>
  <si>
    <t>File Folder</t>
  </si>
  <si>
    <t>STK-007</t>
  </si>
  <si>
    <t>Stapler Medium</t>
  </si>
  <si>
    <t>STK-008</t>
  </si>
  <si>
    <t>HDMI Cable</t>
  </si>
  <si>
    <t>Electronics</t>
  </si>
  <si>
    <t>STK-009</t>
  </si>
  <si>
    <t>Extension Board</t>
  </si>
  <si>
    <t>Electrical</t>
  </si>
  <si>
    <t>STK-010</t>
  </si>
  <si>
    <t>Packing Tape</t>
  </si>
  <si>
    <t>Packaging</t>
  </si>
  <si>
    <t>QUICK SUMMARY</t>
  </si>
  <si>
    <t>Total Stock In</t>
  </si>
  <si>
    <t>Total Stock Out</t>
  </si>
  <si>
    <t>Current Stock</t>
  </si>
  <si>
    <t>Items to Reorder</t>
  </si>
  <si>
    <t>STOCK TRACKING DASHBOARD</t>
  </si>
  <si>
    <t>Count</t>
  </si>
  <si>
    <t>In Stock</t>
  </si>
  <si>
    <t>Low Stock</t>
  </si>
  <si>
    <t>Reorder Items</t>
  </si>
  <si>
    <t>Reorder</t>
  </si>
  <si>
    <t>Low Stock Items</t>
  </si>
  <si>
    <t>Office Equipment</t>
  </si>
  <si>
    <t>Other</t>
  </si>
  <si>
    <t>Dashboard</t>
  </si>
  <si>
    <t>KPI Card</t>
  </si>
  <si>
    <t>Bar Chart</t>
  </si>
  <si>
    <t>Table Summery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</si>
</sst>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4"/>
      <name val="Calibri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8FBFD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3" fillId="4" borderId="1" xfId="0" applyFont="1" applyFill="1" applyBorder="1"/>
    <xf numFmtId="0" fontId="0" fillId="5" borderId="1" xfId="0" applyFill="1" applyBorder="1"/>
    <xf numFmtId="0" fontId="4" fillId="0" borderId="1" xfId="0" applyFont="1" applyBorder="1" applyAlignment="1">
      <alignment horizontal="center"/>
    </xf>
    <xf numFmtId="0" fontId="2" fillId="3" borderId="0" xfId="0" applyFont="1" applyFill="1"/>
    <xf numFmtId="0" fontId="0" fillId="0" borderId="1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3" fontId="0" fillId="0" borderId="3" xfId="0" applyNumberFormat="1" applyBorder="1" applyAlignment="1">
      <alignment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2" fillId="6" borderId="1" xfId="0" applyFont="1" applyFill="1" applyBorder="1"/>
    <xf numFmtId="0" fontId="6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 applyAlignment="1">
      <alignment horizontal="center"/>
    </xf>
    <xf numFmtId="0" fontId="0" fillId="0" borderId="0" xfId="0"/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vertical="center"/>
    </xf>
  </cellXfs>
  <cellStyles count="1">
    <cellStyle name="Normal" xfId="0" builtinId="0"/>
  </cellStyles>
  <dxfs count="3">
    <dxf>
      <font>
        <b/>
        <color rgb="FF548235"/>
      </font>
      <fill>
        <patternFill patternType="solid">
          <fgColor rgb="FFE2F0D9"/>
        </patternFill>
      </fill>
    </dxf>
    <dxf>
      <font>
        <b/>
        <color rgb="FFED7D31"/>
      </font>
      <fill>
        <patternFill patternType="solid">
          <fgColor rgb="FFFCE4D6"/>
        </patternFill>
      </fill>
    </dxf>
    <dxf>
      <font>
        <b/>
        <color rgb="FFC00000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Current Stock by Category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Dashboard!$B$10</c:f>
              <c:strCache>
                <c:ptCount val="1"/>
                <c:pt idx="0">
                  <c:v>Current Stock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2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23-4274-B5CE-0E0F27637A94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23-4274-B5CE-0E0F27637A94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323-4274-B5CE-0E0F27637A94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2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23-4274-B5CE-0E0F27637A94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2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23-4274-B5CE-0E0F27637A94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323-4274-B5CE-0E0F27637A94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2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323-4274-B5CE-0E0F27637A94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323-4274-B5CE-0E0F27637A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Dashboard!$A$11:$A$18</c:f>
              <c:strCache>
                <c:ptCount val="8"/>
                <c:pt idx="0">
                  <c:v>Stationery</c:v>
                </c:pt>
                <c:pt idx="1">
                  <c:v>IT Supplies</c:v>
                </c:pt>
                <c:pt idx="2">
                  <c:v>IT Accessories</c:v>
                </c:pt>
                <c:pt idx="3">
                  <c:v>Electronics</c:v>
                </c:pt>
                <c:pt idx="4">
                  <c:v>Electrical</c:v>
                </c:pt>
                <c:pt idx="5">
                  <c:v>Packaging</c:v>
                </c:pt>
                <c:pt idx="6">
                  <c:v>Office Equipment</c:v>
                </c:pt>
                <c:pt idx="7">
                  <c:v>Other</c:v>
                </c:pt>
              </c:strCache>
            </c:strRef>
          </c:cat>
          <c:val>
            <c:numRef>
              <c:f>Dashboard!$B$11:$B$18</c:f>
              <c:numCache>
                <c:formatCode>General</c:formatCode>
                <c:ptCount val="8"/>
                <c:pt idx="0">
                  <c:v>452</c:v>
                </c:pt>
                <c:pt idx="1">
                  <c:v>17</c:v>
                </c:pt>
                <c:pt idx="2">
                  <c:v>87</c:v>
                </c:pt>
                <c:pt idx="3">
                  <c:v>13</c:v>
                </c:pt>
                <c:pt idx="4">
                  <c:v>20</c:v>
                </c:pt>
                <c:pt idx="5">
                  <c:v>75</c:v>
                </c:pt>
                <c:pt idx="6">
                  <c:v>0</c:v>
                </c:pt>
                <c:pt idx="7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4-4AD1-A91A-CB08DBA22A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367703703703706"/>
          <c:y val="0.17221805555555555"/>
          <c:w val="0.20691555555555555"/>
          <c:h val="0.637924999999999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showGridLines="0" zoomScale="85" zoomScaleNormal="85" workbookViewId="0">
      <pane ySplit="4" topLeftCell="A5" activePane="bottomLeft" state="frozen"/>
      <selection pane="bottomLeft" activeCell="A4" sqref="A4:L4"/>
    </sheetView>
  </sheetViews>
  <sheetFormatPr defaultRowHeight="14.5" x14ac:dyDescent="0.35"/>
  <cols>
    <col min="1" max="1" width="8" customWidth="1"/>
    <col min="2" max="3" width="14" customWidth="1"/>
    <col min="4" max="4" width="24" customWidth="1"/>
    <col min="5" max="5" width="20" customWidth="1"/>
    <col min="6" max="6" width="15" customWidth="1"/>
    <col min="7" max="8" width="12" customWidth="1"/>
    <col min="9" max="11" width="15" customWidth="1"/>
    <col min="12" max="12" width="28" customWidth="1"/>
  </cols>
  <sheetData>
    <row r="1" spans="1:12" ht="30" customHeight="1" x14ac:dyDescent="0.3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0" customHeight="1" x14ac:dyDescent="0.3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4" spans="1:12" s="19" customFormat="1" ht="24.5" customHeight="1" x14ac:dyDescent="0.35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</row>
    <row r="5" spans="1:12" x14ac:dyDescent="0.35">
      <c r="A5" s="14">
        <f t="shared" ref="A5:A36" si="0">IF(B5="","",ROW()-4)</f>
        <v>1</v>
      </c>
      <c r="B5" s="15">
        <v>46266</v>
      </c>
      <c r="C5" s="16" t="s">
        <v>14</v>
      </c>
      <c r="D5" s="16" t="s">
        <v>15</v>
      </c>
      <c r="E5" s="16" t="s">
        <v>53</v>
      </c>
      <c r="F5" s="17">
        <v>110</v>
      </c>
      <c r="G5" s="17">
        <v>50</v>
      </c>
      <c r="H5" s="17">
        <v>35</v>
      </c>
      <c r="I5" s="17">
        <f t="shared" ref="I5:I14" si="1">F5+G5-H5</f>
        <v>125</v>
      </c>
      <c r="J5" s="17">
        <v>30</v>
      </c>
      <c r="K5" s="14" t="str">
        <f t="shared" ref="K5:K14" si="2">IF(I5&lt;=J5,"Reorder",IF(I5&lt;=J5*1.5,"Low Stock","In Stock"))</f>
        <v>In Stock</v>
      </c>
      <c r="L5" s="16"/>
    </row>
    <row r="6" spans="1:12" x14ac:dyDescent="0.35">
      <c r="A6" s="14">
        <f t="shared" si="0"/>
        <v>2</v>
      </c>
      <c r="B6" s="15">
        <v>46267</v>
      </c>
      <c r="C6" s="16" t="s">
        <v>17</v>
      </c>
      <c r="D6" s="16" t="s">
        <v>18</v>
      </c>
      <c r="E6" s="16" t="s">
        <v>16</v>
      </c>
      <c r="F6" s="17">
        <v>240</v>
      </c>
      <c r="G6" s="17">
        <v>100</v>
      </c>
      <c r="H6" s="17">
        <v>80</v>
      </c>
      <c r="I6" s="17">
        <f t="shared" si="1"/>
        <v>260</v>
      </c>
      <c r="J6" s="17">
        <v>75</v>
      </c>
      <c r="K6" s="14" t="str">
        <f t="shared" si="2"/>
        <v>In Stock</v>
      </c>
      <c r="L6" s="16"/>
    </row>
    <row r="7" spans="1:12" x14ac:dyDescent="0.35">
      <c r="A7" s="14">
        <f t="shared" si="0"/>
        <v>3</v>
      </c>
      <c r="B7" s="15">
        <v>46268</v>
      </c>
      <c r="C7" s="16" t="s">
        <v>19</v>
      </c>
      <c r="D7" s="16" t="s">
        <v>20</v>
      </c>
      <c r="E7" s="16" t="s">
        <v>21</v>
      </c>
      <c r="F7" s="17">
        <v>25</v>
      </c>
      <c r="G7" s="17">
        <v>10</v>
      </c>
      <c r="H7" s="17">
        <v>18</v>
      </c>
      <c r="I7" s="17">
        <f t="shared" si="1"/>
        <v>17</v>
      </c>
      <c r="J7" s="17">
        <v>17</v>
      </c>
      <c r="K7" s="14" t="str">
        <f t="shared" si="2"/>
        <v>Reorder</v>
      </c>
      <c r="L7" s="16"/>
    </row>
    <row r="8" spans="1:12" x14ac:dyDescent="0.35">
      <c r="A8" s="14">
        <f t="shared" si="0"/>
        <v>4</v>
      </c>
      <c r="B8" s="15">
        <v>46269</v>
      </c>
      <c r="C8" s="16" t="s">
        <v>22</v>
      </c>
      <c r="D8" s="16" t="s">
        <v>23</v>
      </c>
      <c r="E8" s="16" t="s">
        <v>24</v>
      </c>
      <c r="F8" s="17">
        <v>40</v>
      </c>
      <c r="G8" s="17">
        <v>15</v>
      </c>
      <c r="H8" s="17">
        <v>12</v>
      </c>
      <c r="I8" s="17">
        <f t="shared" si="1"/>
        <v>43</v>
      </c>
      <c r="J8" s="17">
        <v>28</v>
      </c>
      <c r="K8" s="14" t="str">
        <f t="shared" si="2"/>
        <v>In Stock</v>
      </c>
      <c r="L8" s="16"/>
    </row>
    <row r="9" spans="1:12" x14ac:dyDescent="0.35">
      <c r="A9" s="14">
        <f t="shared" si="0"/>
        <v>5</v>
      </c>
      <c r="B9" s="15">
        <v>46270</v>
      </c>
      <c r="C9" s="16" t="s">
        <v>25</v>
      </c>
      <c r="D9" s="16" t="s">
        <v>26</v>
      </c>
      <c r="E9" s="16" t="s">
        <v>24</v>
      </c>
      <c r="F9" s="17">
        <v>40</v>
      </c>
      <c r="G9" s="17">
        <v>20</v>
      </c>
      <c r="H9" s="17">
        <v>16</v>
      </c>
      <c r="I9" s="17">
        <f t="shared" si="1"/>
        <v>44</v>
      </c>
      <c r="J9" s="17">
        <v>24</v>
      </c>
      <c r="K9" s="14" t="str">
        <f t="shared" si="2"/>
        <v>In Stock</v>
      </c>
      <c r="L9" s="16"/>
    </row>
    <row r="10" spans="1:12" x14ac:dyDescent="0.35">
      <c r="A10" s="14">
        <f t="shared" si="0"/>
        <v>6</v>
      </c>
      <c r="B10" s="15">
        <v>46271</v>
      </c>
      <c r="C10" s="16" t="s">
        <v>27</v>
      </c>
      <c r="D10" s="16" t="s">
        <v>28</v>
      </c>
      <c r="E10" s="16" t="s">
        <v>16</v>
      </c>
      <c r="F10" s="17">
        <v>180</v>
      </c>
      <c r="G10" s="17">
        <v>60</v>
      </c>
      <c r="H10" s="17">
        <v>90</v>
      </c>
      <c r="I10" s="17">
        <f t="shared" si="1"/>
        <v>150</v>
      </c>
      <c r="J10" s="17">
        <v>150</v>
      </c>
      <c r="K10" s="14" t="str">
        <f t="shared" si="2"/>
        <v>Reorder</v>
      </c>
      <c r="L10" s="16"/>
    </row>
    <row r="11" spans="1:12" x14ac:dyDescent="0.35">
      <c r="A11" s="14">
        <f t="shared" si="0"/>
        <v>7</v>
      </c>
      <c r="B11" s="15">
        <v>46272</v>
      </c>
      <c r="C11" s="16" t="s">
        <v>29</v>
      </c>
      <c r="D11" s="16" t="s">
        <v>30</v>
      </c>
      <c r="E11" s="16" t="s">
        <v>16</v>
      </c>
      <c r="F11" s="17">
        <v>40</v>
      </c>
      <c r="G11" s="17">
        <v>10</v>
      </c>
      <c r="H11" s="17">
        <v>8</v>
      </c>
      <c r="I11" s="17">
        <f t="shared" si="1"/>
        <v>42</v>
      </c>
      <c r="J11" s="17">
        <v>32</v>
      </c>
      <c r="K11" s="14" t="str">
        <f t="shared" si="2"/>
        <v>Low Stock</v>
      </c>
      <c r="L11" s="16"/>
    </row>
    <row r="12" spans="1:12" x14ac:dyDescent="0.35">
      <c r="A12" s="14">
        <f t="shared" si="0"/>
        <v>8</v>
      </c>
      <c r="B12" s="15">
        <v>46273</v>
      </c>
      <c r="C12" s="16" t="s">
        <v>31</v>
      </c>
      <c r="D12" s="16" t="s">
        <v>32</v>
      </c>
      <c r="E12" s="16" t="s">
        <v>33</v>
      </c>
      <c r="F12" s="17">
        <v>20</v>
      </c>
      <c r="G12" s="17">
        <v>8</v>
      </c>
      <c r="H12" s="17">
        <v>15</v>
      </c>
      <c r="I12" s="17">
        <f t="shared" si="1"/>
        <v>13</v>
      </c>
      <c r="J12" s="17">
        <v>15</v>
      </c>
      <c r="K12" s="14" t="str">
        <f t="shared" si="2"/>
        <v>Reorder</v>
      </c>
      <c r="L12" s="16"/>
    </row>
    <row r="13" spans="1:12" x14ac:dyDescent="0.35">
      <c r="A13" s="14">
        <f t="shared" si="0"/>
        <v>9</v>
      </c>
      <c r="B13" s="15">
        <v>46274</v>
      </c>
      <c r="C13" s="16" t="s">
        <v>34</v>
      </c>
      <c r="D13" s="16" t="s">
        <v>35</v>
      </c>
      <c r="E13" s="16" t="s">
        <v>36</v>
      </c>
      <c r="F13" s="17">
        <v>28</v>
      </c>
      <c r="G13" s="17">
        <v>12</v>
      </c>
      <c r="H13" s="17">
        <v>20</v>
      </c>
      <c r="I13" s="17">
        <f t="shared" si="1"/>
        <v>20</v>
      </c>
      <c r="J13" s="17">
        <v>20</v>
      </c>
      <c r="K13" s="14" t="str">
        <f t="shared" si="2"/>
        <v>Reorder</v>
      </c>
      <c r="L13" s="16"/>
    </row>
    <row r="14" spans="1:12" x14ac:dyDescent="0.35">
      <c r="A14" s="14">
        <f t="shared" si="0"/>
        <v>10</v>
      </c>
      <c r="B14" s="15">
        <v>46275</v>
      </c>
      <c r="C14" s="16" t="s">
        <v>37</v>
      </c>
      <c r="D14" s="16" t="s">
        <v>38</v>
      </c>
      <c r="E14" s="16" t="s">
        <v>39</v>
      </c>
      <c r="F14" s="17">
        <v>90</v>
      </c>
      <c r="G14" s="17">
        <v>40</v>
      </c>
      <c r="H14" s="17">
        <v>55</v>
      </c>
      <c r="I14" s="17">
        <f t="shared" si="1"/>
        <v>75</v>
      </c>
      <c r="J14" s="17">
        <v>75</v>
      </c>
      <c r="K14" s="14" t="str">
        <f t="shared" si="2"/>
        <v>Reorder</v>
      </c>
      <c r="L14" s="16"/>
    </row>
    <row r="15" spans="1:12" x14ac:dyDescent="0.35">
      <c r="A15" s="10" t="str">
        <f t="shared" si="0"/>
        <v/>
      </c>
      <c r="B15" s="11"/>
      <c r="C15" s="12"/>
      <c r="D15" s="12"/>
      <c r="E15" s="12"/>
      <c r="F15" s="13"/>
      <c r="G15" s="13"/>
      <c r="H15" s="13"/>
      <c r="I15" s="13" t="str">
        <f t="shared" ref="I15:I54" si="3">IF(COUNTA(F15:H15)=0,"",F15+G15-H15)</f>
        <v/>
      </c>
      <c r="J15" s="13"/>
      <c r="K15" s="10" t="str">
        <f t="shared" ref="K15:K54" si="4">IF(I15="","",IF(I15&lt;=J15,"Reorder",IF(I15&lt;=J15*1.5,"Low Stock","In Stock")))</f>
        <v/>
      </c>
      <c r="L15" s="12"/>
    </row>
    <row r="16" spans="1:12" x14ac:dyDescent="0.35">
      <c r="A16" s="1" t="str">
        <f t="shared" si="0"/>
        <v/>
      </c>
      <c r="B16" s="2"/>
      <c r="C16" s="3"/>
      <c r="D16" s="3"/>
      <c r="E16" s="3"/>
      <c r="F16" s="4"/>
      <c r="G16" s="4"/>
      <c r="H16" s="4"/>
      <c r="I16" s="4" t="str">
        <f t="shared" si="3"/>
        <v/>
      </c>
      <c r="J16" s="4"/>
      <c r="K16" s="1" t="str">
        <f t="shared" si="4"/>
        <v/>
      </c>
      <c r="L16" s="3"/>
    </row>
    <row r="17" spans="1:12" x14ac:dyDescent="0.35">
      <c r="A17" s="1" t="str">
        <f t="shared" si="0"/>
        <v/>
      </c>
      <c r="B17" s="2"/>
      <c r="C17" s="3"/>
      <c r="D17" s="3"/>
      <c r="E17" s="3"/>
      <c r="F17" s="4"/>
      <c r="G17" s="4"/>
      <c r="H17" s="4"/>
      <c r="I17" s="4" t="str">
        <f t="shared" si="3"/>
        <v/>
      </c>
      <c r="J17" s="4"/>
      <c r="K17" s="1" t="str">
        <f t="shared" si="4"/>
        <v/>
      </c>
      <c r="L17" s="3"/>
    </row>
    <row r="18" spans="1:12" x14ac:dyDescent="0.35">
      <c r="A18" s="1" t="str">
        <f t="shared" si="0"/>
        <v/>
      </c>
      <c r="B18" s="2"/>
      <c r="C18" s="3"/>
      <c r="D18" s="3"/>
      <c r="E18" s="3"/>
      <c r="F18" s="4"/>
      <c r="G18" s="4"/>
      <c r="H18" s="4"/>
      <c r="I18" s="4" t="str">
        <f t="shared" si="3"/>
        <v/>
      </c>
      <c r="J18" s="4"/>
      <c r="K18" s="1" t="str">
        <f t="shared" si="4"/>
        <v/>
      </c>
      <c r="L18" s="3"/>
    </row>
    <row r="19" spans="1:12" x14ac:dyDescent="0.35">
      <c r="A19" s="1" t="str">
        <f t="shared" si="0"/>
        <v/>
      </c>
      <c r="B19" s="2"/>
      <c r="C19" s="3"/>
      <c r="D19" s="3"/>
      <c r="E19" s="3"/>
      <c r="F19" s="4"/>
      <c r="G19" s="4"/>
      <c r="H19" s="4"/>
      <c r="I19" s="4" t="str">
        <f t="shared" si="3"/>
        <v/>
      </c>
      <c r="J19" s="4"/>
      <c r="K19" s="1" t="str">
        <f t="shared" si="4"/>
        <v/>
      </c>
      <c r="L19" s="3"/>
    </row>
    <row r="20" spans="1:12" x14ac:dyDescent="0.35">
      <c r="A20" s="1" t="str">
        <f t="shared" si="0"/>
        <v/>
      </c>
      <c r="B20" s="2"/>
      <c r="C20" s="3"/>
      <c r="D20" s="3"/>
      <c r="E20" s="3"/>
      <c r="F20" s="4"/>
      <c r="G20" s="4"/>
      <c r="H20" s="4"/>
      <c r="I20" s="4" t="str">
        <f t="shared" si="3"/>
        <v/>
      </c>
      <c r="J20" s="4"/>
      <c r="K20" s="1" t="str">
        <f t="shared" si="4"/>
        <v/>
      </c>
      <c r="L20" s="3"/>
    </row>
    <row r="21" spans="1:12" x14ac:dyDescent="0.35">
      <c r="A21" s="1" t="str">
        <f t="shared" si="0"/>
        <v/>
      </c>
      <c r="B21" s="2"/>
      <c r="C21" s="3"/>
      <c r="D21" s="3"/>
      <c r="E21" s="3"/>
      <c r="F21" s="4"/>
      <c r="G21" s="4"/>
      <c r="H21" s="4"/>
      <c r="I21" s="4" t="str">
        <f t="shared" si="3"/>
        <v/>
      </c>
      <c r="J21" s="4"/>
      <c r="K21" s="1" t="str">
        <f t="shared" si="4"/>
        <v/>
      </c>
      <c r="L21" s="3"/>
    </row>
    <row r="22" spans="1:12" x14ac:dyDescent="0.35">
      <c r="A22" s="1" t="str">
        <f t="shared" si="0"/>
        <v/>
      </c>
      <c r="B22" s="2"/>
      <c r="C22" s="3"/>
      <c r="D22" s="3"/>
      <c r="E22" s="3"/>
      <c r="F22" s="4"/>
      <c r="G22" s="4"/>
      <c r="H22" s="4"/>
      <c r="I22" s="4" t="str">
        <f t="shared" si="3"/>
        <v/>
      </c>
      <c r="J22" s="4"/>
      <c r="K22" s="1" t="str">
        <f t="shared" si="4"/>
        <v/>
      </c>
      <c r="L22" s="3"/>
    </row>
    <row r="23" spans="1:12" x14ac:dyDescent="0.35">
      <c r="A23" s="1" t="str">
        <f t="shared" si="0"/>
        <v/>
      </c>
      <c r="B23" s="2"/>
      <c r="C23" s="3"/>
      <c r="D23" s="3"/>
      <c r="E23" s="3"/>
      <c r="F23" s="4"/>
      <c r="G23" s="4"/>
      <c r="H23" s="4"/>
      <c r="I23" s="4" t="str">
        <f t="shared" si="3"/>
        <v/>
      </c>
      <c r="J23" s="4"/>
      <c r="K23" s="1" t="str">
        <f t="shared" si="4"/>
        <v/>
      </c>
      <c r="L23" s="3"/>
    </row>
    <row r="24" spans="1:12" x14ac:dyDescent="0.35">
      <c r="A24" s="1" t="str">
        <f t="shared" si="0"/>
        <v/>
      </c>
      <c r="B24" s="2"/>
      <c r="C24" s="3"/>
      <c r="D24" s="3"/>
      <c r="E24" s="3"/>
      <c r="F24" s="4"/>
      <c r="G24" s="4"/>
      <c r="H24" s="4"/>
      <c r="I24" s="4" t="str">
        <f t="shared" si="3"/>
        <v/>
      </c>
      <c r="J24" s="4"/>
      <c r="K24" s="1" t="str">
        <f t="shared" si="4"/>
        <v/>
      </c>
      <c r="L24" s="3"/>
    </row>
    <row r="25" spans="1:12" x14ac:dyDescent="0.35">
      <c r="A25" s="1" t="str">
        <f t="shared" si="0"/>
        <v/>
      </c>
      <c r="B25" s="2"/>
      <c r="C25" s="3"/>
      <c r="D25" s="3"/>
      <c r="E25" s="3"/>
      <c r="F25" s="4"/>
      <c r="G25" s="4"/>
      <c r="H25" s="4"/>
      <c r="I25" s="4" t="str">
        <f t="shared" si="3"/>
        <v/>
      </c>
      <c r="J25" s="4"/>
      <c r="K25" s="1" t="str">
        <f t="shared" si="4"/>
        <v/>
      </c>
      <c r="L25" s="3"/>
    </row>
    <row r="26" spans="1:12" x14ac:dyDescent="0.35">
      <c r="A26" s="1" t="str">
        <f t="shared" si="0"/>
        <v/>
      </c>
      <c r="B26" s="2"/>
      <c r="C26" s="3"/>
      <c r="D26" s="3"/>
      <c r="E26" s="3"/>
      <c r="F26" s="4"/>
      <c r="G26" s="4"/>
      <c r="H26" s="4"/>
      <c r="I26" s="4" t="str">
        <f t="shared" si="3"/>
        <v/>
      </c>
      <c r="J26" s="4"/>
      <c r="K26" s="1" t="str">
        <f t="shared" si="4"/>
        <v/>
      </c>
      <c r="L26" s="3"/>
    </row>
    <row r="27" spans="1:12" x14ac:dyDescent="0.35">
      <c r="A27" s="1" t="str">
        <f t="shared" si="0"/>
        <v/>
      </c>
      <c r="B27" s="2"/>
      <c r="C27" s="3"/>
      <c r="D27" s="3"/>
      <c r="E27" s="3"/>
      <c r="F27" s="4"/>
      <c r="G27" s="4"/>
      <c r="H27" s="4"/>
      <c r="I27" s="4" t="str">
        <f t="shared" si="3"/>
        <v/>
      </c>
      <c r="J27" s="4"/>
      <c r="K27" s="1" t="str">
        <f t="shared" si="4"/>
        <v/>
      </c>
      <c r="L27" s="3"/>
    </row>
    <row r="28" spans="1:12" x14ac:dyDescent="0.35">
      <c r="A28" s="1" t="str">
        <f t="shared" si="0"/>
        <v/>
      </c>
      <c r="B28" s="2"/>
      <c r="C28" s="3"/>
      <c r="D28" s="3"/>
      <c r="E28" s="3"/>
      <c r="F28" s="4"/>
      <c r="G28" s="4"/>
      <c r="H28" s="4"/>
      <c r="I28" s="4" t="str">
        <f t="shared" si="3"/>
        <v/>
      </c>
      <c r="J28" s="4"/>
      <c r="K28" s="1" t="str">
        <f t="shared" si="4"/>
        <v/>
      </c>
      <c r="L28" s="3"/>
    </row>
    <row r="29" spans="1:12" x14ac:dyDescent="0.35">
      <c r="A29" s="1" t="str">
        <f t="shared" si="0"/>
        <v/>
      </c>
      <c r="B29" s="2"/>
      <c r="C29" s="3"/>
      <c r="D29" s="3"/>
      <c r="E29" s="3"/>
      <c r="F29" s="4"/>
      <c r="G29" s="4"/>
      <c r="H29" s="4"/>
      <c r="I29" s="4" t="str">
        <f t="shared" si="3"/>
        <v/>
      </c>
      <c r="J29" s="4"/>
      <c r="K29" s="1" t="str">
        <f t="shared" si="4"/>
        <v/>
      </c>
      <c r="L29" s="3"/>
    </row>
    <row r="30" spans="1:12" x14ac:dyDescent="0.35">
      <c r="A30" s="1" t="str">
        <f t="shared" si="0"/>
        <v/>
      </c>
      <c r="B30" s="2"/>
      <c r="C30" s="3"/>
      <c r="D30" s="3"/>
      <c r="E30" s="3"/>
      <c r="F30" s="4"/>
      <c r="G30" s="4"/>
      <c r="H30" s="4"/>
      <c r="I30" s="4" t="str">
        <f t="shared" si="3"/>
        <v/>
      </c>
      <c r="J30" s="4"/>
      <c r="K30" s="1" t="str">
        <f t="shared" si="4"/>
        <v/>
      </c>
      <c r="L30" s="3"/>
    </row>
    <row r="31" spans="1:12" x14ac:dyDescent="0.35">
      <c r="A31" s="1" t="str">
        <f t="shared" si="0"/>
        <v/>
      </c>
      <c r="B31" s="2"/>
      <c r="C31" s="3"/>
      <c r="D31" s="3"/>
      <c r="E31" s="3"/>
      <c r="F31" s="4"/>
      <c r="G31" s="4"/>
      <c r="H31" s="4"/>
      <c r="I31" s="4" t="str">
        <f t="shared" si="3"/>
        <v/>
      </c>
      <c r="J31" s="4"/>
      <c r="K31" s="1" t="str">
        <f t="shared" si="4"/>
        <v/>
      </c>
      <c r="L31" s="3"/>
    </row>
    <row r="32" spans="1:12" x14ac:dyDescent="0.35">
      <c r="A32" s="1" t="str">
        <f t="shared" si="0"/>
        <v/>
      </c>
      <c r="B32" s="2"/>
      <c r="C32" s="3"/>
      <c r="D32" s="3"/>
      <c r="E32" s="3"/>
      <c r="F32" s="4"/>
      <c r="G32" s="4"/>
      <c r="H32" s="4"/>
      <c r="I32" s="4" t="str">
        <f t="shared" si="3"/>
        <v/>
      </c>
      <c r="J32" s="4"/>
      <c r="K32" s="1" t="str">
        <f t="shared" si="4"/>
        <v/>
      </c>
      <c r="L32" s="3"/>
    </row>
    <row r="33" spans="1:12" x14ac:dyDescent="0.35">
      <c r="A33" s="1" t="str">
        <f t="shared" si="0"/>
        <v/>
      </c>
      <c r="B33" s="2"/>
      <c r="C33" s="3"/>
      <c r="D33" s="3"/>
      <c r="E33" s="3"/>
      <c r="F33" s="4"/>
      <c r="G33" s="4"/>
      <c r="H33" s="4"/>
      <c r="I33" s="4" t="str">
        <f t="shared" si="3"/>
        <v/>
      </c>
      <c r="J33" s="4"/>
      <c r="K33" s="1" t="str">
        <f t="shared" si="4"/>
        <v/>
      </c>
      <c r="L33" s="3"/>
    </row>
    <row r="34" spans="1:12" x14ac:dyDescent="0.35">
      <c r="A34" s="1" t="str">
        <f t="shared" si="0"/>
        <v/>
      </c>
      <c r="B34" s="2"/>
      <c r="C34" s="3"/>
      <c r="D34" s="3"/>
      <c r="E34" s="3"/>
      <c r="F34" s="4"/>
      <c r="G34" s="4"/>
      <c r="H34" s="4"/>
      <c r="I34" s="4" t="str">
        <f t="shared" si="3"/>
        <v/>
      </c>
      <c r="J34" s="4"/>
      <c r="K34" s="1" t="str">
        <f t="shared" si="4"/>
        <v/>
      </c>
      <c r="L34" s="3"/>
    </row>
    <row r="35" spans="1:12" x14ac:dyDescent="0.35">
      <c r="A35" s="1" t="str">
        <f t="shared" si="0"/>
        <v/>
      </c>
      <c r="B35" s="2"/>
      <c r="C35" s="3"/>
      <c r="D35" s="3"/>
      <c r="E35" s="3"/>
      <c r="F35" s="4"/>
      <c r="G35" s="4"/>
      <c r="H35" s="4"/>
      <c r="I35" s="4" t="str">
        <f t="shared" si="3"/>
        <v/>
      </c>
      <c r="J35" s="4"/>
      <c r="K35" s="1" t="str">
        <f t="shared" si="4"/>
        <v/>
      </c>
      <c r="L35" s="3"/>
    </row>
    <row r="36" spans="1:12" x14ac:dyDescent="0.35">
      <c r="A36" s="1" t="str">
        <f t="shared" si="0"/>
        <v/>
      </c>
      <c r="B36" s="2"/>
      <c r="C36" s="3"/>
      <c r="D36" s="3"/>
      <c r="E36" s="3"/>
      <c r="F36" s="4"/>
      <c r="G36" s="4"/>
      <c r="H36" s="4"/>
      <c r="I36" s="4" t="str">
        <f t="shared" si="3"/>
        <v/>
      </c>
      <c r="J36" s="4"/>
      <c r="K36" s="1" t="str">
        <f t="shared" si="4"/>
        <v/>
      </c>
      <c r="L36" s="3"/>
    </row>
    <row r="37" spans="1:12" x14ac:dyDescent="0.35">
      <c r="A37" s="1" t="str">
        <f t="shared" ref="A37:A54" si="5">IF(B37="","",ROW()-4)</f>
        <v/>
      </c>
      <c r="B37" s="2"/>
      <c r="C37" s="3"/>
      <c r="D37" s="3"/>
      <c r="E37" s="3"/>
      <c r="F37" s="4"/>
      <c r="G37" s="4"/>
      <c r="H37" s="4"/>
      <c r="I37" s="4" t="str">
        <f t="shared" si="3"/>
        <v/>
      </c>
      <c r="J37" s="4"/>
      <c r="K37" s="1" t="str">
        <f t="shared" si="4"/>
        <v/>
      </c>
      <c r="L37" s="3"/>
    </row>
    <row r="38" spans="1:12" x14ac:dyDescent="0.35">
      <c r="A38" s="1" t="str">
        <f t="shared" si="5"/>
        <v/>
      </c>
      <c r="B38" s="2"/>
      <c r="C38" s="3"/>
      <c r="D38" s="3"/>
      <c r="E38" s="3"/>
      <c r="F38" s="4"/>
      <c r="G38" s="4"/>
      <c r="H38" s="4"/>
      <c r="I38" s="4" t="str">
        <f t="shared" si="3"/>
        <v/>
      </c>
      <c r="J38" s="4"/>
      <c r="K38" s="1" t="str">
        <f t="shared" si="4"/>
        <v/>
      </c>
      <c r="L38" s="3"/>
    </row>
    <row r="39" spans="1:12" x14ac:dyDescent="0.35">
      <c r="A39" s="1" t="str">
        <f t="shared" si="5"/>
        <v/>
      </c>
      <c r="B39" s="2"/>
      <c r="C39" s="3"/>
      <c r="D39" s="3"/>
      <c r="E39" s="3"/>
      <c r="F39" s="4"/>
      <c r="G39" s="4"/>
      <c r="H39" s="4"/>
      <c r="I39" s="4" t="str">
        <f t="shared" si="3"/>
        <v/>
      </c>
      <c r="J39" s="4"/>
      <c r="K39" s="1" t="str">
        <f t="shared" si="4"/>
        <v/>
      </c>
      <c r="L39" s="3"/>
    </row>
    <row r="40" spans="1:12" x14ac:dyDescent="0.35">
      <c r="A40" s="1" t="str">
        <f t="shared" si="5"/>
        <v/>
      </c>
      <c r="B40" s="2"/>
      <c r="C40" s="3"/>
      <c r="D40" s="3"/>
      <c r="E40" s="3"/>
      <c r="F40" s="4"/>
      <c r="G40" s="4"/>
      <c r="H40" s="4"/>
      <c r="I40" s="4" t="str">
        <f t="shared" si="3"/>
        <v/>
      </c>
      <c r="J40" s="4"/>
      <c r="K40" s="1" t="str">
        <f t="shared" si="4"/>
        <v/>
      </c>
      <c r="L40" s="3"/>
    </row>
    <row r="41" spans="1:12" x14ac:dyDescent="0.35">
      <c r="A41" s="1" t="str">
        <f t="shared" si="5"/>
        <v/>
      </c>
      <c r="B41" s="2"/>
      <c r="C41" s="3"/>
      <c r="D41" s="3"/>
      <c r="E41" s="3"/>
      <c r="F41" s="4"/>
      <c r="G41" s="4"/>
      <c r="H41" s="4"/>
      <c r="I41" s="4" t="str">
        <f t="shared" si="3"/>
        <v/>
      </c>
      <c r="J41" s="4"/>
      <c r="K41" s="1" t="str">
        <f t="shared" si="4"/>
        <v/>
      </c>
      <c r="L41" s="3"/>
    </row>
    <row r="42" spans="1:12" x14ac:dyDescent="0.35">
      <c r="A42" s="1" t="str">
        <f t="shared" si="5"/>
        <v/>
      </c>
      <c r="B42" s="2"/>
      <c r="C42" s="3"/>
      <c r="D42" s="3"/>
      <c r="E42" s="3"/>
      <c r="F42" s="4"/>
      <c r="G42" s="4"/>
      <c r="H42" s="4"/>
      <c r="I42" s="4" t="str">
        <f t="shared" si="3"/>
        <v/>
      </c>
      <c r="J42" s="4"/>
      <c r="K42" s="1" t="str">
        <f t="shared" si="4"/>
        <v/>
      </c>
      <c r="L42" s="3"/>
    </row>
    <row r="43" spans="1:12" x14ac:dyDescent="0.35">
      <c r="A43" s="1" t="str">
        <f t="shared" si="5"/>
        <v/>
      </c>
      <c r="B43" s="2"/>
      <c r="C43" s="3"/>
      <c r="D43" s="3"/>
      <c r="E43" s="3"/>
      <c r="F43" s="4"/>
      <c r="G43" s="4"/>
      <c r="H43" s="4"/>
      <c r="I43" s="4" t="str">
        <f t="shared" si="3"/>
        <v/>
      </c>
      <c r="J43" s="4"/>
      <c r="K43" s="1" t="str">
        <f t="shared" si="4"/>
        <v/>
      </c>
      <c r="L43" s="3"/>
    </row>
    <row r="44" spans="1:12" x14ac:dyDescent="0.35">
      <c r="A44" s="1" t="str">
        <f t="shared" si="5"/>
        <v/>
      </c>
      <c r="B44" s="2"/>
      <c r="C44" s="3"/>
      <c r="D44" s="3"/>
      <c r="E44" s="3"/>
      <c r="F44" s="4"/>
      <c r="G44" s="4"/>
      <c r="H44" s="4"/>
      <c r="I44" s="4" t="str">
        <f t="shared" si="3"/>
        <v/>
      </c>
      <c r="J44" s="4"/>
      <c r="K44" s="1" t="str">
        <f t="shared" si="4"/>
        <v/>
      </c>
      <c r="L44" s="3"/>
    </row>
    <row r="45" spans="1:12" x14ac:dyDescent="0.35">
      <c r="A45" s="1" t="str">
        <f t="shared" si="5"/>
        <v/>
      </c>
      <c r="B45" s="2"/>
      <c r="C45" s="3"/>
      <c r="D45" s="3"/>
      <c r="E45" s="3"/>
      <c r="F45" s="4"/>
      <c r="G45" s="4"/>
      <c r="H45" s="4"/>
      <c r="I45" s="4" t="str">
        <f t="shared" si="3"/>
        <v/>
      </c>
      <c r="J45" s="4"/>
      <c r="K45" s="1" t="str">
        <f t="shared" si="4"/>
        <v/>
      </c>
      <c r="L45" s="3"/>
    </row>
    <row r="46" spans="1:12" x14ac:dyDescent="0.35">
      <c r="A46" s="1" t="str">
        <f t="shared" si="5"/>
        <v/>
      </c>
      <c r="B46" s="2"/>
      <c r="C46" s="3"/>
      <c r="D46" s="3"/>
      <c r="E46" s="3"/>
      <c r="F46" s="4"/>
      <c r="G46" s="4"/>
      <c r="H46" s="4"/>
      <c r="I46" s="4" t="str">
        <f t="shared" si="3"/>
        <v/>
      </c>
      <c r="J46" s="4"/>
      <c r="K46" s="1" t="str">
        <f t="shared" si="4"/>
        <v/>
      </c>
      <c r="L46" s="3"/>
    </row>
    <row r="47" spans="1:12" x14ac:dyDescent="0.35">
      <c r="A47" s="1" t="str">
        <f t="shared" si="5"/>
        <v/>
      </c>
      <c r="B47" s="2"/>
      <c r="C47" s="3"/>
      <c r="D47" s="3"/>
      <c r="E47" s="3"/>
      <c r="F47" s="4"/>
      <c r="G47" s="4"/>
      <c r="H47" s="4"/>
      <c r="I47" s="4" t="str">
        <f t="shared" si="3"/>
        <v/>
      </c>
      <c r="J47" s="4"/>
      <c r="K47" s="1" t="str">
        <f t="shared" si="4"/>
        <v/>
      </c>
      <c r="L47" s="3"/>
    </row>
    <row r="48" spans="1:12" x14ac:dyDescent="0.35">
      <c r="A48" s="1" t="str">
        <f t="shared" si="5"/>
        <v/>
      </c>
      <c r="B48" s="2"/>
      <c r="C48" s="3"/>
      <c r="D48" s="3"/>
      <c r="E48" s="3"/>
      <c r="F48" s="4"/>
      <c r="G48" s="4"/>
      <c r="H48" s="4"/>
      <c r="I48" s="4" t="str">
        <f t="shared" si="3"/>
        <v/>
      </c>
      <c r="J48" s="4"/>
      <c r="K48" s="1" t="str">
        <f t="shared" si="4"/>
        <v/>
      </c>
      <c r="L48" s="3"/>
    </row>
    <row r="49" spans="1:12" x14ac:dyDescent="0.35">
      <c r="A49" s="1" t="str">
        <f t="shared" si="5"/>
        <v/>
      </c>
      <c r="B49" s="2"/>
      <c r="C49" s="3"/>
      <c r="D49" s="3"/>
      <c r="E49" s="3"/>
      <c r="F49" s="4"/>
      <c r="G49" s="4"/>
      <c r="H49" s="4"/>
      <c r="I49" s="4" t="str">
        <f t="shared" si="3"/>
        <v/>
      </c>
      <c r="J49" s="4"/>
      <c r="K49" s="1" t="str">
        <f t="shared" si="4"/>
        <v/>
      </c>
      <c r="L49" s="3"/>
    </row>
    <row r="50" spans="1:12" x14ac:dyDescent="0.35">
      <c r="A50" s="1" t="str">
        <f t="shared" si="5"/>
        <v/>
      </c>
      <c r="B50" s="2"/>
      <c r="C50" s="3"/>
      <c r="D50" s="3"/>
      <c r="E50" s="3"/>
      <c r="F50" s="4"/>
      <c r="G50" s="4"/>
      <c r="H50" s="4"/>
      <c r="I50" s="4" t="str">
        <f t="shared" si="3"/>
        <v/>
      </c>
      <c r="J50" s="4"/>
      <c r="K50" s="1" t="str">
        <f t="shared" si="4"/>
        <v/>
      </c>
      <c r="L50" s="3"/>
    </row>
    <row r="51" spans="1:12" x14ac:dyDescent="0.35">
      <c r="A51" s="1" t="str">
        <f t="shared" si="5"/>
        <v/>
      </c>
      <c r="B51" s="2"/>
      <c r="C51" s="3"/>
      <c r="D51" s="3"/>
      <c r="E51" s="3"/>
      <c r="F51" s="4"/>
      <c r="G51" s="4"/>
      <c r="H51" s="4"/>
      <c r="I51" s="4" t="str">
        <f t="shared" si="3"/>
        <v/>
      </c>
      <c r="J51" s="4"/>
      <c r="K51" s="1" t="str">
        <f t="shared" si="4"/>
        <v/>
      </c>
      <c r="L51" s="3"/>
    </row>
    <row r="52" spans="1:12" x14ac:dyDescent="0.35">
      <c r="A52" s="1" t="str">
        <f t="shared" si="5"/>
        <v/>
      </c>
      <c r="B52" s="2"/>
      <c r="C52" s="3"/>
      <c r="D52" s="3"/>
      <c r="E52" s="3"/>
      <c r="F52" s="4"/>
      <c r="G52" s="4"/>
      <c r="H52" s="4"/>
      <c r="I52" s="4" t="str">
        <f t="shared" si="3"/>
        <v/>
      </c>
      <c r="J52" s="4"/>
      <c r="K52" s="1" t="str">
        <f t="shared" si="4"/>
        <v/>
      </c>
      <c r="L52" s="3"/>
    </row>
    <row r="53" spans="1:12" x14ac:dyDescent="0.35">
      <c r="A53" s="1" t="str">
        <f t="shared" si="5"/>
        <v/>
      </c>
      <c r="B53" s="2"/>
      <c r="C53" s="3"/>
      <c r="D53" s="3"/>
      <c r="E53" s="3"/>
      <c r="F53" s="4"/>
      <c r="G53" s="4"/>
      <c r="H53" s="4"/>
      <c r="I53" s="4" t="str">
        <f t="shared" si="3"/>
        <v/>
      </c>
      <c r="J53" s="4"/>
      <c r="K53" s="1" t="str">
        <f t="shared" si="4"/>
        <v/>
      </c>
      <c r="L53" s="3"/>
    </row>
    <row r="54" spans="1:12" x14ac:dyDescent="0.35">
      <c r="A54" s="1" t="str">
        <f t="shared" si="5"/>
        <v/>
      </c>
      <c r="B54" s="2"/>
      <c r="C54" s="3"/>
      <c r="D54" s="3"/>
      <c r="E54" s="3"/>
      <c r="F54" s="4"/>
      <c r="G54" s="4"/>
      <c r="H54" s="4"/>
      <c r="I54" s="4" t="str">
        <f t="shared" si="3"/>
        <v/>
      </c>
      <c r="J54" s="4"/>
      <c r="K54" s="1" t="str">
        <f t="shared" si="4"/>
        <v/>
      </c>
      <c r="L54" s="3"/>
    </row>
    <row r="57" spans="1:12" x14ac:dyDescent="0.35">
      <c r="A57" s="23" t="s">
        <v>40</v>
      </c>
      <c r="B57" s="24"/>
      <c r="C57" s="24"/>
      <c r="D57" s="24"/>
    </row>
    <row r="58" spans="1:12" x14ac:dyDescent="0.35">
      <c r="A58" s="5" t="s">
        <v>41</v>
      </c>
      <c r="B58" s="6">
        <f>SUM(G5:G54)</f>
        <v>325</v>
      </c>
    </row>
    <row r="59" spans="1:12" x14ac:dyDescent="0.35">
      <c r="A59" s="5" t="s">
        <v>42</v>
      </c>
      <c r="B59" s="6">
        <f>SUM(H5:H54)</f>
        <v>349</v>
      </c>
    </row>
    <row r="60" spans="1:12" x14ac:dyDescent="0.35">
      <c r="A60" s="5" t="s">
        <v>43</v>
      </c>
      <c r="B60" s="6">
        <f>SUM(I5:I54)</f>
        <v>789</v>
      </c>
    </row>
    <row r="61" spans="1:12" x14ac:dyDescent="0.35">
      <c r="A61" s="5" t="s">
        <v>44</v>
      </c>
      <c r="B61" s="6">
        <f>COUNTIF(K5:K54,"Reorder")</f>
        <v>5</v>
      </c>
    </row>
  </sheetData>
  <mergeCells count="3">
    <mergeCell ref="A2:L2"/>
    <mergeCell ref="A57:D57"/>
    <mergeCell ref="A1:L1"/>
  </mergeCells>
  <conditionalFormatting sqref="K5:K104">
    <cfRule type="expression" dxfId="2" priority="1">
      <formula>$K5="Reorder"</formula>
    </cfRule>
    <cfRule type="expression" dxfId="1" priority="2">
      <formula>$K5="Low Stock"</formula>
    </cfRule>
    <cfRule type="expression" dxfId="0" priority="3">
      <formula>$K5="In Stock"</formula>
    </cfRule>
  </conditionalFormatting>
  <dataValidations count="2">
    <dataValidation type="list" allowBlank="1" sqref="E5:E104" xr:uid="{00000000-0002-0000-0000-000000000000}">
      <formula1>"Stationery,IT Supplies,IT Accessories,Electronics,Electrical,Packaging,Office Equipment,Other"</formula1>
    </dataValidation>
    <dataValidation type="list" allowBlank="1" sqref="K5:K104" xr:uid="{00000000-0002-0000-0000-000001000000}">
      <formula1>"In Stock,Low Stock,Reorder"</formula1>
    </dataValidation>
  </dataValidations>
  <pageMargins left="0.25" right="0.2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showGridLines="0" zoomScale="70" zoomScaleNormal="70" workbookViewId="0">
      <pane ySplit="2" topLeftCell="A3" activePane="bottomLeft" state="frozen"/>
      <selection pane="bottomLeft" activeCell="R11" sqref="R11"/>
    </sheetView>
  </sheetViews>
  <sheetFormatPr defaultRowHeight="14.5" x14ac:dyDescent="0.35"/>
  <cols>
    <col min="1" max="1" width="22" customWidth="1"/>
    <col min="2" max="2" width="16" customWidth="1"/>
    <col min="3" max="3" width="4" customWidth="1"/>
    <col min="4" max="4" width="16" customWidth="1"/>
    <col min="5" max="5" width="12" customWidth="1"/>
    <col min="6" max="6" width="4" customWidth="1"/>
    <col min="7" max="8" width="16" customWidth="1"/>
  </cols>
  <sheetData>
    <row r="1" spans="1:8" ht="30" customHeight="1" x14ac:dyDescent="0.35">
      <c r="A1" s="25" t="s">
        <v>45</v>
      </c>
      <c r="B1" s="27"/>
      <c r="C1" s="27"/>
      <c r="D1" s="27"/>
      <c r="E1" s="27"/>
      <c r="F1" s="27"/>
      <c r="G1" s="27"/>
      <c r="H1" s="27"/>
    </row>
    <row r="3" spans="1:8" ht="18.5" x14ac:dyDescent="0.45">
      <c r="A3" s="20" t="s">
        <v>41</v>
      </c>
      <c r="B3" s="7">
        <f>SUM('Stock Tracking'!G5:G54)</f>
        <v>325</v>
      </c>
      <c r="D3" s="8" t="s">
        <v>12</v>
      </c>
      <c r="E3" s="8" t="s">
        <v>46</v>
      </c>
    </row>
    <row r="4" spans="1:8" ht="18.5" x14ac:dyDescent="0.45">
      <c r="A4" s="20" t="s">
        <v>42</v>
      </c>
      <c r="B4" s="7">
        <f>SUM('Stock Tracking'!H5:H54)</f>
        <v>349</v>
      </c>
      <c r="D4" s="9" t="s">
        <v>47</v>
      </c>
      <c r="E4" s="9">
        <f>COUNTIF('Stock Tracking'!K5:K54,D4)</f>
        <v>4</v>
      </c>
    </row>
    <row r="5" spans="1:8" ht="18.5" x14ac:dyDescent="0.45">
      <c r="A5" s="20" t="s">
        <v>43</v>
      </c>
      <c r="B5" s="7">
        <f>SUM('Stock Tracking'!I5:I54)</f>
        <v>789</v>
      </c>
      <c r="D5" s="9" t="s">
        <v>48</v>
      </c>
      <c r="E5" s="9">
        <f>COUNTIF('Stock Tracking'!K5:K54,D5)</f>
        <v>1</v>
      </c>
    </row>
    <row r="6" spans="1:8" ht="18.5" x14ac:dyDescent="0.45">
      <c r="A6" s="20" t="s">
        <v>49</v>
      </c>
      <c r="B6" s="7">
        <f>COUNTIF('Stock Tracking'!K5:K54,"Reorder")</f>
        <v>5</v>
      </c>
      <c r="D6" s="9" t="s">
        <v>50</v>
      </c>
      <c r="E6" s="9">
        <f>COUNTIF('Stock Tracking'!K5:K54,D6)</f>
        <v>5</v>
      </c>
    </row>
    <row r="7" spans="1:8" ht="18.5" x14ac:dyDescent="0.45">
      <c r="A7" s="20" t="s">
        <v>51</v>
      </c>
      <c r="B7" s="7">
        <f>COUNTIF('Stock Tracking'!K5:K54,"Low Stock")</f>
        <v>1</v>
      </c>
    </row>
    <row r="10" spans="1:8" x14ac:dyDescent="0.35">
      <c r="A10" s="8" t="s">
        <v>6</v>
      </c>
      <c r="B10" s="8" t="s">
        <v>43</v>
      </c>
    </row>
    <row r="11" spans="1:8" x14ac:dyDescent="0.35">
      <c r="A11" s="9" t="s">
        <v>16</v>
      </c>
      <c r="B11" s="9">
        <f>SUMIF('Stock Tracking'!E5:E54,A11,'Stock Tracking'!I5:I54)</f>
        <v>452</v>
      </c>
    </row>
    <row r="12" spans="1:8" x14ac:dyDescent="0.35">
      <c r="A12" s="9" t="s">
        <v>21</v>
      </c>
      <c r="B12" s="9">
        <f>SUMIF('Stock Tracking'!E5:E54,A12,'Stock Tracking'!I5:I54)</f>
        <v>17</v>
      </c>
    </row>
    <row r="13" spans="1:8" x14ac:dyDescent="0.35">
      <c r="A13" s="9" t="s">
        <v>24</v>
      </c>
      <c r="B13" s="9">
        <f>SUMIF('Stock Tracking'!E5:E54,A13,'Stock Tracking'!I5:I54)</f>
        <v>87</v>
      </c>
    </row>
    <row r="14" spans="1:8" x14ac:dyDescent="0.35">
      <c r="A14" s="9" t="s">
        <v>33</v>
      </c>
      <c r="B14" s="9">
        <f>SUMIF('Stock Tracking'!E5:E54,A14,'Stock Tracking'!I5:I54)</f>
        <v>13</v>
      </c>
    </row>
    <row r="15" spans="1:8" x14ac:dyDescent="0.35">
      <c r="A15" s="9" t="s">
        <v>36</v>
      </c>
      <c r="B15" s="9">
        <f>SUMIF('Stock Tracking'!E5:E54,A15,'Stock Tracking'!I5:I54)</f>
        <v>20</v>
      </c>
    </row>
    <row r="16" spans="1:8" x14ac:dyDescent="0.35">
      <c r="A16" s="9" t="s">
        <v>39</v>
      </c>
      <c r="B16" s="9">
        <f>SUMIF('Stock Tracking'!E5:E54,A16,'Stock Tracking'!I5:I54)</f>
        <v>75</v>
      </c>
    </row>
    <row r="17" spans="1:2" x14ac:dyDescent="0.35">
      <c r="A17" s="9" t="s">
        <v>52</v>
      </c>
      <c r="B17" s="9">
        <f>SUMIF('Stock Tracking'!E5:E54,A17,'Stock Tracking'!I5:I54)</f>
        <v>0</v>
      </c>
    </row>
    <row r="18" spans="1:2" x14ac:dyDescent="0.35">
      <c r="A18" s="9" t="s">
        <v>53</v>
      </c>
      <c r="B18" s="9">
        <f>SUMIF('Stock Tracking'!E5:E54,A18,'Stock Tracking'!I5:I54)</f>
        <v>125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9CBD-013A-4BC9-856F-AB19CCFFB65D}">
  <dimension ref="A1:A16"/>
  <sheetViews>
    <sheetView tabSelected="1" workbookViewId="0">
      <selection sqref="A1:A16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Stock Tracking</vt:lpstr>
      <vt:lpstr>Dashboard</vt:lpstr>
      <vt:lpstr>Sheet1</vt:lpstr>
      <vt:lpstr>'Stock Tracking'!Print_Titles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Tracking Sheet</dc:title>
  <dc:subject>Professional inventory stock tracking workbook</dc:subject>
  <dc:creator>Excel Template Designer</dc:creator>
  <cp:lastModifiedBy>pm</cp:lastModifiedBy>
  <dcterms:created xsi:type="dcterms:W3CDTF">2026-09-17T15:44:44Z</dcterms:created>
  <dcterms:modified xsi:type="dcterms:W3CDTF">2026-09-29T16:46:58Z</dcterms:modified>
</cp:coreProperties>
</file>