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E7B873D3-2CC4-4C8C-9756-D639183774C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Quarterly Report" sheetId="1" r:id="rId1"/>
    <sheet name="Summary" sheetId="2" r:id="rId2"/>
    <sheet name="Instructions" sheetId="3" r:id="rId3"/>
  </sheets>
  <definedNames>
    <definedName name="_xlnm._FilterDatabase" localSheetId="0" hidden="1">'Quarterly Report'!$A$5:$O$1000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2" l="1"/>
  <c r="B4" i="2"/>
  <c r="B3" i="2"/>
  <c r="M15" i="1"/>
  <c r="K15" i="1"/>
  <c r="A15" i="1"/>
  <c r="M14" i="1"/>
  <c r="K14" i="1"/>
  <c r="A14" i="1"/>
  <c r="M13" i="1"/>
  <c r="K13" i="1"/>
  <c r="A13" i="1"/>
  <c r="M12" i="1"/>
  <c r="K12" i="1"/>
  <c r="A12" i="1"/>
  <c r="M11" i="1"/>
  <c r="K11" i="1"/>
  <c r="A11" i="1"/>
  <c r="M10" i="1"/>
  <c r="K10" i="1"/>
  <c r="A10" i="1"/>
  <c r="M9" i="1"/>
  <c r="K9" i="1"/>
  <c r="A9" i="1"/>
  <c r="M8" i="1"/>
  <c r="K8" i="1"/>
  <c r="A8" i="1"/>
  <c r="M7" i="1"/>
  <c r="K7" i="1"/>
  <c r="A7" i="1"/>
  <c r="M6" i="1"/>
  <c r="B8" i="2" s="1"/>
  <c r="K6" i="1"/>
  <c r="B5" i="2" s="1"/>
  <c r="A6" i="1"/>
  <c r="B6" i="2" l="1"/>
  <c r="B9" i="2"/>
  <c r="B10" i="2"/>
  <c r="E6" i="2"/>
  <c r="E5" i="2"/>
  <c r="E4" i="2"/>
</calcChain>
</file>

<file path=xl/sharedStrings.xml><?xml version="1.0" encoding="utf-8"?>
<sst xmlns="http://schemas.openxmlformats.org/spreadsheetml/2006/main" count="123" uniqueCount="77">
  <si>
    <t>School Fees Quarterly Report</t>
  </si>
  <si>
    <t>Academic Year</t>
  </si>
  <si>
    <t>2026-27</t>
  </si>
  <si>
    <t>Quarter</t>
  </si>
  <si>
    <t>Q1</t>
  </si>
  <si>
    <t>Report Start</t>
  </si>
  <si>
    <t>Report End</t>
  </si>
  <si>
    <t>S.No.</t>
  </si>
  <si>
    <t>Student ID</t>
  </si>
  <si>
    <t>Student Name</t>
  </si>
  <si>
    <t>Class</t>
  </si>
  <si>
    <t>Section</t>
  </si>
  <si>
    <t>Fee Type</t>
  </si>
  <si>
    <t>Due Date</t>
  </si>
  <si>
    <t>Fee Due</t>
  </si>
  <si>
    <t>Amount Paid</t>
  </si>
  <si>
    <t>Balance</t>
  </si>
  <si>
    <t>Payment Date</t>
  </si>
  <si>
    <t>Payment Status</t>
  </si>
  <si>
    <t>Payment Mode</t>
  </si>
  <si>
    <t>Remarks</t>
  </si>
  <si>
    <t>STU001</t>
  </si>
  <si>
    <t>Aarav Sharma</t>
  </si>
  <si>
    <t>6</t>
  </si>
  <si>
    <t>A</t>
  </si>
  <si>
    <t>Tuition Fee</t>
  </si>
  <si>
    <t>Paid</t>
  </si>
  <si>
    <t>Paid in full</t>
  </si>
  <si>
    <t>STU002</t>
  </si>
  <si>
    <t>Ananya Verma</t>
  </si>
  <si>
    <t>B</t>
  </si>
  <si>
    <t>Partial</t>
  </si>
  <si>
    <t>Balance due</t>
  </si>
  <si>
    <t>STU003</t>
  </si>
  <si>
    <t>Vivaan Gupta</t>
  </si>
  <si>
    <t>7</t>
  </si>
  <si>
    <t>STU004</t>
  </si>
  <si>
    <t>Diya Singh</t>
  </si>
  <si>
    <t>Transport Fee</t>
  </si>
  <si>
    <t>Bus route 3</t>
  </si>
  <si>
    <t>STU005</t>
  </si>
  <si>
    <t>Aditya Patel</t>
  </si>
  <si>
    <t>8</t>
  </si>
  <si>
    <t>Installment received</t>
  </si>
  <si>
    <t>STU006</t>
  </si>
  <si>
    <t>Ishita Jain</t>
  </si>
  <si>
    <t>Pending</t>
  </si>
  <si>
    <t>Payment pending</t>
  </si>
  <si>
    <t>STU007</t>
  </si>
  <si>
    <t>Kabir Khan</t>
  </si>
  <si>
    <t>9</t>
  </si>
  <si>
    <t>STU008</t>
  </si>
  <si>
    <t>STU009</t>
  </si>
  <si>
    <t>10</t>
  </si>
  <si>
    <t>STU010</t>
  </si>
  <si>
    <t>Saanvi Rao</t>
  </si>
  <si>
    <t>Activity Fee</t>
  </si>
  <si>
    <t>School Fees Quarterly Summary</t>
  </si>
  <si>
    <t>Total Fee Due</t>
  </si>
  <si>
    <t>Students</t>
  </si>
  <si>
    <t>Total Amount Paid</t>
  </si>
  <si>
    <t>Total Balance</t>
  </si>
  <si>
    <t>Collection Rate</t>
  </si>
  <si>
    <t>Total Students</t>
  </si>
  <si>
    <t>Paid Students</t>
  </si>
  <si>
    <t>Partial Students</t>
  </si>
  <si>
    <t>Pending Students</t>
  </si>
  <si>
    <t>How to Use This Workbook</t>
  </si>
  <si>
    <t>1. Update the Academic Year, Quarter, Report Start and Report End on the Quarterly Report sheet.</t>
  </si>
  <si>
    <t>2. Enter or replace student fee records in the table.</t>
  </si>
  <si>
    <t>3. Enter Fee Due and Amount Paid; Balance and Payment Status calculate automatically.</t>
  </si>
  <si>
    <t>4. Use dropdowns for Class, Section, Fee Type, Quarter and Payment Mode.</t>
  </si>
  <si>
    <t>5. Review the Summary sheet for collection totals and payment-status counts.</t>
  </si>
  <si>
    <t>6. Add additional rows directly below the Excel table; formulas and table formatting can be extended as needed.</t>
  </si>
  <si>
    <t>Anjali Joshi</t>
  </si>
  <si>
    <t>Robin Mehta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</si>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</sst>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5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1" xfId="0" applyNumberFormat="1" applyBorder="1"/>
    <xf numFmtId="10" fontId="0" fillId="0" borderId="1" xfId="0" applyNumberFormat="1" applyBorder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5" fontId="0" fillId="0" borderId="3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0" fillId="3" borderId="0" xfId="0" applyFill="1" applyAlignment="1">
      <alignment vertical="center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Student Payment Status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Summary!$E$3</c:f>
              <c:strCache>
                <c:ptCount val="1"/>
                <c:pt idx="0">
                  <c:v>Students</c:v>
                </c:pt>
              </c:strCache>
            </c:strRef>
          </c:tx>
          <c:spPr>
            <a:ln>
              <a:prstDash val="solid"/>
            </a:ln>
          </c:spPr>
          <c:cat>
            <c:strRef>
              <c:f>Summary!$D$4:$D$6</c:f>
              <c:strCache>
                <c:ptCount val="3"/>
                <c:pt idx="0">
                  <c:v>Paid</c:v>
                </c:pt>
                <c:pt idx="1">
                  <c:v>Partial</c:v>
                </c:pt>
                <c:pt idx="2">
                  <c:v>Pending</c:v>
                </c:pt>
              </c:strCache>
            </c:strRef>
          </c:cat>
          <c:val>
            <c:numRef>
              <c:f>Summary!$E$4:$E$6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EE-4D63-83DC-336640BF2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54428</xdr:colOff>
      <xdr:row>10</xdr:row>
      <xdr:rowOff>108857</xdr:rowOff>
    </xdr:from>
    <xdr:ext cx="36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zoomScale="70" zoomScaleNormal="70" workbookViewId="0">
      <pane ySplit="5" topLeftCell="A6" activePane="bottomLeft" state="frozen"/>
      <selection pane="bottomLeft" activeCell="F18" sqref="F18"/>
    </sheetView>
  </sheetViews>
  <sheetFormatPr defaultRowHeight="14.5" x14ac:dyDescent="0.35"/>
  <cols>
    <col min="1" max="1" width="8" customWidth="1"/>
    <col min="2" max="2" width="14" customWidth="1"/>
    <col min="3" max="3" width="22" customWidth="1"/>
    <col min="4" max="5" width="10" customWidth="1"/>
    <col min="6" max="6" width="18" customWidth="1"/>
    <col min="7" max="7" width="10" customWidth="1"/>
    <col min="8" max="12" width="14" customWidth="1"/>
    <col min="13" max="13" width="16" customWidth="1"/>
    <col min="14" max="14" width="18" customWidth="1"/>
    <col min="15" max="15" width="25" customWidth="1"/>
  </cols>
  <sheetData>
    <row r="1" spans="1:15" ht="28" customHeight="1" x14ac:dyDescent="0.3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3" spans="1:15" x14ac:dyDescent="0.35">
      <c r="A3" s="1" t="s">
        <v>1</v>
      </c>
      <c r="B3" s="2" t="s">
        <v>2</v>
      </c>
      <c r="D3" s="1" t="s">
        <v>3</v>
      </c>
      <c r="E3" s="2" t="s">
        <v>4</v>
      </c>
      <c r="G3" s="1" t="s">
        <v>5</v>
      </c>
      <c r="H3" s="3">
        <v>46113</v>
      </c>
      <c r="J3" s="1" t="s">
        <v>6</v>
      </c>
      <c r="K3" s="3">
        <v>46203</v>
      </c>
    </row>
    <row r="5" spans="1:15" s="16" customFormat="1" ht="15.5" x14ac:dyDescent="0.35">
      <c r="A5" s="16" t="s">
        <v>7</v>
      </c>
      <c r="B5" s="16" t="s">
        <v>8</v>
      </c>
      <c r="C5" s="16" t="s">
        <v>9</v>
      </c>
      <c r="D5" s="16" t="s">
        <v>10</v>
      </c>
      <c r="E5" s="16" t="s">
        <v>11</v>
      </c>
      <c r="F5" s="16" t="s">
        <v>12</v>
      </c>
      <c r="G5" s="16" t="s">
        <v>3</v>
      </c>
      <c r="H5" s="16" t="s">
        <v>13</v>
      </c>
      <c r="I5" s="16" t="s">
        <v>14</v>
      </c>
      <c r="J5" s="16" t="s">
        <v>15</v>
      </c>
      <c r="K5" s="16" t="s">
        <v>16</v>
      </c>
      <c r="L5" s="16" t="s">
        <v>17</v>
      </c>
      <c r="M5" s="16" t="s">
        <v>18</v>
      </c>
      <c r="N5" s="16" t="s">
        <v>19</v>
      </c>
      <c r="O5" s="16" t="s">
        <v>20</v>
      </c>
    </row>
    <row r="6" spans="1:15" x14ac:dyDescent="0.35">
      <c r="A6" s="12">
        <f t="shared" ref="A6:A15" si="0">ROW()-5</f>
        <v>1</v>
      </c>
      <c r="B6" s="12" t="s">
        <v>21</v>
      </c>
      <c r="C6" s="13" t="s">
        <v>22</v>
      </c>
      <c r="D6" s="12" t="s">
        <v>23</v>
      </c>
      <c r="E6" s="12" t="s">
        <v>24</v>
      </c>
      <c r="F6" s="13" t="s">
        <v>25</v>
      </c>
      <c r="G6" s="12" t="s">
        <v>4</v>
      </c>
      <c r="H6" s="14">
        <v>46122</v>
      </c>
      <c r="I6" s="15">
        <v>18000</v>
      </c>
      <c r="J6" s="15">
        <v>15000</v>
      </c>
      <c r="K6" s="15">
        <f t="shared" ref="K6:K15" si="1">I6-J6</f>
        <v>3000</v>
      </c>
      <c r="L6" s="14" t="s">
        <v>26</v>
      </c>
      <c r="M6" s="12" t="str">
        <f t="shared" ref="M6:M15" si="2">IF(J6=0,"Pending",IF(J6&gt;=I6,"Paid","Partial"))</f>
        <v>Partial</v>
      </c>
      <c r="N6" s="12" t="s">
        <v>27</v>
      </c>
      <c r="O6" s="13"/>
    </row>
    <row r="7" spans="1:15" x14ac:dyDescent="0.35">
      <c r="A7" s="4">
        <f t="shared" si="0"/>
        <v>2</v>
      </c>
      <c r="B7" s="4" t="s">
        <v>28</v>
      </c>
      <c r="C7" s="5" t="s">
        <v>29</v>
      </c>
      <c r="D7" s="4" t="s">
        <v>23</v>
      </c>
      <c r="E7" s="4" t="s">
        <v>30</v>
      </c>
      <c r="F7" s="5" t="s">
        <v>25</v>
      </c>
      <c r="G7" s="4" t="s">
        <v>4</v>
      </c>
      <c r="H7" s="6">
        <v>46122</v>
      </c>
      <c r="I7" s="7">
        <v>18000</v>
      </c>
      <c r="J7" s="7">
        <v>10000</v>
      </c>
      <c r="K7" s="7">
        <f t="shared" si="1"/>
        <v>8000</v>
      </c>
      <c r="L7" s="6" t="s">
        <v>31</v>
      </c>
      <c r="M7" s="4" t="str">
        <f t="shared" si="2"/>
        <v>Partial</v>
      </c>
      <c r="N7" s="4" t="s">
        <v>32</v>
      </c>
      <c r="O7" s="5"/>
    </row>
    <row r="8" spans="1:15" x14ac:dyDescent="0.35">
      <c r="A8" s="4">
        <f t="shared" si="0"/>
        <v>3</v>
      </c>
      <c r="B8" s="4" t="s">
        <v>33</v>
      </c>
      <c r="C8" s="5" t="s">
        <v>34</v>
      </c>
      <c r="D8" s="4" t="s">
        <v>35</v>
      </c>
      <c r="E8" s="4" t="s">
        <v>24</v>
      </c>
      <c r="F8" s="5" t="s">
        <v>25</v>
      </c>
      <c r="G8" s="4" t="s">
        <v>4</v>
      </c>
      <c r="H8" s="6">
        <v>46127</v>
      </c>
      <c r="I8" s="7">
        <v>20000</v>
      </c>
      <c r="J8" s="7">
        <v>20000</v>
      </c>
      <c r="K8" s="7">
        <f t="shared" si="1"/>
        <v>0</v>
      </c>
      <c r="L8" s="6" t="s">
        <v>26</v>
      </c>
      <c r="M8" s="4" t="str">
        <f t="shared" si="2"/>
        <v>Paid</v>
      </c>
      <c r="N8" s="4" t="s">
        <v>27</v>
      </c>
      <c r="O8" s="5"/>
    </row>
    <row r="9" spans="1:15" x14ac:dyDescent="0.35">
      <c r="A9" s="4">
        <f t="shared" si="0"/>
        <v>4</v>
      </c>
      <c r="B9" s="4" t="s">
        <v>36</v>
      </c>
      <c r="C9" s="5" t="s">
        <v>37</v>
      </c>
      <c r="D9" s="4" t="s">
        <v>35</v>
      </c>
      <c r="E9" s="4" t="s">
        <v>76</v>
      </c>
      <c r="F9" s="5" t="s">
        <v>38</v>
      </c>
      <c r="G9" s="4" t="s">
        <v>4</v>
      </c>
      <c r="H9" s="6">
        <v>46132</v>
      </c>
      <c r="I9" s="7">
        <v>9000</v>
      </c>
      <c r="J9" s="7">
        <v>9000</v>
      </c>
      <c r="K9" s="7">
        <f t="shared" si="1"/>
        <v>0</v>
      </c>
      <c r="L9" s="6" t="s">
        <v>26</v>
      </c>
      <c r="M9" s="4" t="str">
        <f t="shared" si="2"/>
        <v>Paid</v>
      </c>
      <c r="N9" s="4" t="s">
        <v>39</v>
      </c>
      <c r="O9" s="5"/>
    </row>
    <row r="10" spans="1:15" x14ac:dyDescent="0.35">
      <c r="A10" s="4">
        <f t="shared" si="0"/>
        <v>5</v>
      </c>
      <c r="B10" s="4" t="s">
        <v>40</v>
      </c>
      <c r="C10" s="5" t="s">
        <v>41</v>
      </c>
      <c r="D10" s="4" t="s">
        <v>42</v>
      </c>
      <c r="E10" s="4" t="s">
        <v>24</v>
      </c>
      <c r="F10" s="5" t="s">
        <v>25</v>
      </c>
      <c r="G10" s="4" t="s">
        <v>4</v>
      </c>
      <c r="H10" s="6">
        <v>46127</v>
      </c>
      <c r="I10" s="7">
        <v>22000</v>
      </c>
      <c r="J10" s="7">
        <v>15000</v>
      </c>
      <c r="K10" s="7">
        <f t="shared" si="1"/>
        <v>7000</v>
      </c>
      <c r="L10" s="6" t="s">
        <v>31</v>
      </c>
      <c r="M10" s="4" t="str">
        <f t="shared" si="2"/>
        <v>Partial</v>
      </c>
      <c r="N10" s="4" t="s">
        <v>43</v>
      </c>
      <c r="O10" s="5"/>
    </row>
    <row r="11" spans="1:15" x14ac:dyDescent="0.35">
      <c r="A11" s="4">
        <f t="shared" si="0"/>
        <v>6</v>
      </c>
      <c r="B11" s="4" t="s">
        <v>44</v>
      </c>
      <c r="C11" s="5" t="s">
        <v>45</v>
      </c>
      <c r="D11" s="4" t="s">
        <v>42</v>
      </c>
      <c r="E11" s="4" t="s">
        <v>30</v>
      </c>
      <c r="F11" s="5" t="s">
        <v>25</v>
      </c>
      <c r="G11" s="4" t="s">
        <v>4</v>
      </c>
      <c r="H11" s="6">
        <v>46127</v>
      </c>
      <c r="I11" s="7">
        <v>22000</v>
      </c>
      <c r="J11" s="7">
        <v>0</v>
      </c>
      <c r="K11" s="7">
        <f t="shared" si="1"/>
        <v>22000</v>
      </c>
      <c r="L11" s="6" t="s">
        <v>46</v>
      </c>
      <c r="M11" s="4" t="str">
        <f t="shared" si="2"/>
        <v>Pending</v>
      </c>
      <c r="N11" s="4" t="s">
        <v>47</v>
      </c>
      <c r="O11" s="5"/>
    </row>
    <row r="12" spans="1:15" x14ac:dyDescent="0.35">
      <c r="A12" s="4">
        <f t="shared" si="0"/>
        <v>7</v>
      </c>
      <c r="B12" s="4" t="s">
        <v>48</v>
      </c>
      <c r="C12" s="5" t="s">
        <v>49</v>
      </c>
      <c r="D12" s="4" t="s">
        <v>50</v>
      </c>
      <c r="E12" s="4" t="s">
        <v>24</v>
      </c>
      <c r="F12" s="5" t="s">
        <v>25</v>
      </c>
      <c r="G12" s="4" t="s">
        <v>4</v>
      </c>
      <c r="H12" s="6">
        <v>46130</v>
      </c>
      <c r="I12" s="7">
        <v>24000</v>
      </c>
      <c r="J12" s="7">
        <v>26000</v>
      </c>
      <c r="K12" s="7">
        <f t="shared" si="1"/>
        <v>-2000</v>
      </c>
      <c r="L12" s="6" t="s">
        <v>26</v>
      </c>
      <c r="M12" s="4" t="str">
        <f t="shared" si="2"/>
        <v>Paid</v>
      </c>
      <c r="N12" s="4" t="s">
        <v>27</v>
      </c>
      <c r="O12" s="5"/>
    </row>
    <row r="13" spans="1:15" x14ac:dyDescent="0.35">
      <c r="A13" s="4">
        <f t="shared" si="0"/>
        <v>8</v>
      </c>
      <c r="B13" s="4" t="s">
        <v>51</v>
      </c>
      <c r="C13" s="5" t="s">
        <v>74</v>
      </c>
      <c r="D13" s="4" t="s">
        <v>50</v>
      </c>
      <c r="E13" s="4" t="s">
        <v>30</v>
      </c>
      <c r="F13" s="5" t="s">
        <v>38</v>
      </c>
      <c r="G13" s="4" t="s">
        <v>4</v>
      </c>
      <c r="H13" s="6">
        <v>46134</v>
      </c>
      <c r="I13" s="7">
        <v>10000</v>
      </c>
      <c r="J13" s="7">
        <v>5000</v>
      </c>
      <c r="K13" s="7">
        <f t="shared" si="1"/>
        <v>5000</v>
      </c>
      <c r="L13" s="6" t="s">
        <v>31</v>
      </c>
      <c r="M13" s="4" t="str">
        <f t="shared" si="2"/>
        <v>Partial</v>
      </c>
      <c r="N13" s="4" t="s">
        <v>32</v>
      </c>
      <c r="O13" s="5"/>
    </row>
    <row r="14" spans="1:15" x14ac:dyDescent="0.35">
      <c r="A14" s="4">
        <f t="shared" si="0"/>
        <v>9</v>
      </c>
      <c r="B14" s="4" t="s">
        <v>52</v>
      </c>
      <c r="C14" s="5" t="s">
        <v>75</v>
      </c>
      <c r="D14" s="4" t="s">
        <v>53</v>
      </c>
      <c r="E14" s="4" t="s">
        <v>30</v>
      </c>
      <c r="F14" s="5" t="s">
        <v>25</v>
      </c>
      <c r="G14" s="4" t="s">
        <v>4</v>
      </c>
      <c r="H14" s="6">
        <v>46132</v>
      </c>
      <c r="I14" s="7">
        <v>26000</v>
      </c>
      <c r="J14" s="7">
        <v>26000</v>
      </c>
      <c r="K14" s="7">
        <f t="shared" si="1"/>
        <v>0</v>
      </c>
      <c r="L14" s="6" t="s">
        <v>26</v>
      </c>
      <c r="M14" s="4" t="str">
        <f t="shared" si="2"/>
        <v>Paid</v>
      </c>
      <c r="N14" s="4" t="s">
        <v>27</v>
      </c>
      <c r="O14" s="5"/>
    </row>
    <row r="15" spans="1:15" x14ac:dyDescent="0.35">
      <c r="A15" s="4">
        <f t="shared" si="0"/>
        <v>10</v>
      </c>
      <c r="B15" s="4" t="s">
        <v>54</v>
      </c>
      <c r="C15" s="5" t="s">
        <v>55</v>
      </c>
      <c r="D15" s="4" t="s">
        <v>53</v>
      </c>
      <c r="E15" s="4" t="s">
        <v>30</v>
      </c>
      <c r="F15" s="5" t="s">
        <v>56</v>
      </c>
      <c r="G15" s="4" t="s">
        <v>4</v>
      </c>
      <c r="H15" s="6">
        <v>46137</v>
      </c>
      <c r="I15" s="7">
        <v>6000</v>
      </c>
      <c r="J15" s="7">
        <v>0</v>
      </c>
      <c r="K15" s="7">
        <f t="shared" si="1"/>
        <v>6000</v>
      </c>
      <c r="L15" s="6" t="s">
        <v>46</v>
      </c>
      <c r="M15" s="4" t="str">
        <f t="shared" si="2"/>
        <v>Pending</v>
      </c>
      <c r="N15" s="4" t="s">
        <v>47</v>
      </c>
      <c r="O15" s="5"/>
    </row>
  </sheetData>
  <mergeCells count="1">
    <mergeCell ref="A1:O1"/>
  </mergeCells>
  <conditionalFormatting sqref="K6:K1000">
    <cfRule type="cellIs" dxfId="3" priority="4" operator="greaterThan">
      <formula>0</formula>
    </cfRule>
  </conditionalFormatting>
  <conditionalFormatting sqref="M6:M1000">
    <cfRule type="expression" dxfId="2" priority="1">
      <formula>$M6="Paid"</formula>
    </cfRule>
    <cfRule type="expression" dxfId="1" priority="2">
      <formula>$M6="Partial"</formula>
    </cfRule>
    <cfRule type="expression" dxfId="0" priority="3">
      <formula>$M6="Pending"</formula>
    </cfRule>
  </conditionalFormatting>
  <dataValidations count="5">
    <dataValidation type="list" sqref="G6:G1000" xr:uid="{00000000-0002-0000-0000-000000000000}">
      <formula1>"Q1,Q2,Q3,Q4"</formula1>
    </dataValidation>
    <dataValidation type="list" sqref="F6:F1000" xr:uid="{00000000-0002-0000-0000-000001000000}">
      <formula1>"Tuition Fee,Transport Fee,Activity Fee,Library Fee,Examination Fee,Hostel Fee,Other"</formula1>
    </dataValidation>
    <dataValidation type="list" sqref="D6:D1000" xr:uid="{00000000-0002-0000-0000-000002000000}">
      <formula1>"1,2,3,4,5,6,7,8,9,10,11,12"</formula1>
    </dataValidation>
    <dataValidation type="list" sqref="E6:E1000" xr:uid="{00000000-0002-0000-0000-000003000000}">
      <formula1>"A,B,C,D"</formula1>
    </dataValidation>
    <dataValidation type="list" allowBlank="1" sqref="N6:N1000" xr:uid="{00000000-0002-0000-0000-000004000000}">
      <formula1>"Cash,UPI,Online,Bank Transfer,Cheque,Other"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zoomScale="70" zoomScaleNormal="70" workbookViewId="0">
      <pane ySplit="2" topLeftCell="A3" activePane="bottomLeft" state="frozen"/>
      <selection pane="bottomLeft" activeCell="C10" sqref="C10"/>
    </sheetView>
  </sheetViews>
  <sheetFormatPr defaultRowHeight="14.5" x14ac:dyDescent="0.35"/>
  <cols>
    <col min="1" max="6" width="22" customWidth="1"/>
  </cols>
  <sheetData>
    <row r="1" spans="1:6" ht="28" customHeight="1" x14ac:dyDescent="0.35">
      <c r="A1" s="10" t="s">
        <v>57</v>
      </c>
      <c r="B1" s="17"/>
      <c r="C1" s="17"/>
      <c r="D1" s="17"/>
      <c r="E1" s="17"/>
      <c r="F1" s="17"/>
    </row>
    <row r="3" spans="1:6" x14ac:dyDescent="0.35">
      <c r="A3" s="1" t="s">
        <v>58</v>
      </c>
      <c r="B3" s="8">
        <f>SUM('Quarterly Report'!I6:I1000)</f>
        <v>175000</v>
      </c>
      <c r="D3" s="18" t="s">
        <v>18</v>
      </c>
      <c r="E3" s="18" t="s">
        <v>59</v>
      </c>
    </row>
    <row r="4" spans="1:6" x14ac:dyDescent="0.35">
      <c r="A4" s="1" t="s">
        <v>60</v>
      </c>
      <c r="B4" s="8">
        <f>SUM('Quarterly Report'!J6:J1000)</f>
        <v>126000</v>
      </c>
      <c r="D4" s="2" t="s">
        <v>26</v>
      </c>
      <c r="E4" s="2">
        <f>COUNTIF('Quarterly Report'!M6:M1000,"Paid")</f>
        <v>4</v>
      </c>
    </row>
    <row r="5" spans="1:6" x14ac:dyDescent="0.35">
      <c r="A5" s="1" t="s">
        <v>61</v>
      </c>
      <c r="B5" s="8">
        <f>SUM('Quarterly Report'!K6:K1000)</f>
        <v>49000</v>
      </c>
      <c r="D5" s="2" t="s">
        <v>31</v>
      </c>
      <c r="E5" s="2">
        <f>COUNTIF('Quarterly Report'!M6:M1000,"Partial")</f>
        <v>4</v>
      </c>
    </row>
    <row r="6" spans="1:6" x14ac:dyDescent="0.35">
      <c r="A6" s="1" t="s">
        <v>62</v>
      </c>
      <c r="B6" s="9">
        <f>IF(B3=0,0,B4/B3)</f>
        <v>0.72</v>
      </c>
      <c r="D6" s="2" t="s">
        <v>46</v>
      </c>
      <c r="E6" s="2">
        <f>COUNTIF('Quarterly Report'!M6:M1000,"Pending")</f>
        <v>2</v>
      </c>
    </row>
    <row r="7" spans="1:6" x14ac:dyDescent="0.35">
      <c r="A7" s="1" t="s">
        <v>63</v>
      </c>
      <c r="B7" s="2">
        <f>COUNTA('Quarterly Report'!B6:B1000)</f>
        <v>10</v>
      </c>
    </row>
    <row r="8" spans="1:6" x14ac:dyDescent="0.35">
      <c r="A8" s="1" t="s">
        <v>64</v>
      </c>
      <c r="B8" s="2">
        <f>COUNTIF('Quarterly Report'!M6:M1000,"Paid")</f>
        <v>4</v>
      </c>
    </row>
    <row r="9" spans="1:6" x14ac:dyDescent="0.35">
      <c r="A9" s="1" t="s">
        <v>65</v>
      </c>
      <c r="B9" s="2">
        <f>COUNTIF('Quarterly Report'!M6:M1000,"Partial")</f>
        <v>4</v>
      </c>
    </row>
    <row r="10" spans="1:6" x14ac:dyDescent="0.35">
      <c r="A10" s="1" t="s">
        <v>66</v>
      </c>
      <c r="B10" s="2">
        <f>COUNTIF('Quarterly Report'!M6:M1000,"Pending")</f>
        <v>2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tabSelected="1" workbookViewId="0">
      <selection activeCell="A5" sqref="A5:D5"/>
    </sheetView>
  </sheetViews>
  <sheetFormatPr defaultRowHeight="14.5" x14ac:dyDescent="0.35"/>
  <cols>
    <col min="1" max="1" width="30" customWidth="1"/>
    <col min="2" max="2" width="36.54296875" customWidth="1"/>
    <col min="3" max="4" width="25" customWidth="1"/>
  </cols>
  <sheetData>
    <row r="1" spans="1:4" ht="18.5" x14ac:dyDescent="0.45">
      <c r="A1" s="19" t="s">
        <v>67</v>
      </c>
      <c r="B1" s="11"/>
      <c r="C1" s="11"/>
      <c r="D1" s="11"/>
    </row>
    <row r="3" spans="1:4" ht="32" customHeight="1" x14ac:dyDescent="0.35">
      <c r="A3" s="20" t="s">
        <v>68</v>
      </c>
      <c r="B3" s="20"/>
      <c r="C3" s="20"/>
      <c r="D3" s="20"/>
    </row>
    <row r="4" spans="1:4" ht="32" customHeight="1" x14ac:dyDescent="0.35">
      <c r="A4" s="20" t="s">
        <v>69</v>
      </c>
      <c r="B4" s="20"/>
      <c r="C4" s="20"/>
      <c r="D4" s="20"/>
    </row>
    <row r="5" spans="1:4" ht="32" customHeight="1" x14ac:dyDescent="0.35">
      <c r="A5" s="20" t="s">
        <v>70</v>
      </c>
      <c r="B5" s="20"/>
      <c r="C5" s="20"/>
      <c r="D5" s="20"/>
    </row>
    <row r="6" spans="1:4" ht="32" customHeight="1" x14ac:dyDescent="0.35">
      <c r="A6" s="20" t="s">
        <v>71</v>
      </c>
      <c r="B6" s="20"/>
      <c r="C6" s="20"/>
      <c r="D6" s="20"/>
    </row>
    <row r="7" spans="1:4" ht="32" customHeight="1" x14ac:dyDescent="0.35">
      <c r="A7" s="20" t="s">
        <v>72</v>
      </c>
      <c r="B7" s="20"/>
      <c r="C7" s="20"/>
      <c r="D7" s="20"/>
    </row>
    <row r="8" spans="1:4" ht="32" customHeight="1" x14ac:dyDescent="0.35">
      <c r="A8" s="20" t="s">
        <v>73</v>
      </c>
      <c r="B8" s="20"/>
      <c r="C8" s="20"/>
      <c r="D8" s="20"/>
    </row>
  </sheetData>
  <mergeCells count="7">
    <mergeCell ref="A1:D1"/>
    <mergeCell ref="A5:D5"/>
    <mergeCell ref="A8:D8"/>
    <mergeCell ref="A6:D6"/>
    <mergeCell ref="A4:D4"/>
    <mergeCell ref="A3:D3"/>
    <mergeCell ref="A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Quarterly Report</vt:lpstr>
      <vt:lpstr>Summary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Fees Quarterly Report Excel Sheet</dc:title>
  <dc:subject>Quarterly school fee collection tracking and reporting</dc:subject>
  <dc:creator>Excel Template Automation</dc:creator>
  <cp:lastModifiedBy>pm</cp:lastModifiedBy>
  <dcterms:created xsi:type="dcterms:W3CDTF">2026-09-15T18:20:25Z</dcterms:created>
  <dcterms:modified xsi:type="dcterms:W3CDTF">2026-09-21T17:11:59Z</dcterms:modified>
</cp:coreProperties>
</file>