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pm\Desktop\excel sheet template new generate\Product_PriceListExcel Sheet\"/>
    </mc:Choice>
  </mc:AlternateContent>
  <xr:revisionPtr revIDLastSave="0" documentId="8_{522A3E6E-738B-445B-8006-27A9D38B84A6}" xr6:coauthVersionLast="47" xr6:coauthVersionMax="47" xr10:uidLastSave="{00000000-0000-0000-0000-000000000000}"/>
  <bookViews>
    <workbookView xWindow="-110" yWindow="-110" windowWidth="19420" windowHeight="10420" activeTab="2" xr2:uid="{00000000-000D-0000-FFFF-FFFF00000000}"/>
  </bookViews>
  <sheets>
    <sheet name="Product Price List" sheetId="1" r:id="rId1"/>
    <sheet name="Dashboard" sheetId="2" r:id="rId2"/>
    <sheet name="Instructions" sheetId="3" r:id="rId3"/>
  </sheets>
  <definedNames>
    <definedName name="_xlnm._FilterDatabase" localSheetId="0" hidden="1">'Product Price List'!$A$4:$O$14</definedName>
  </definedNames>
  <calcPr calcId="191029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17" i="2" l="1"/>
  <c r="B16" i="2"/>
  <c r="B15" i="2"/>
  <c r="B14" i="2"/>
  <c r="B13" i="2"/>
  <c r="B12" i="2"/>
  <c r="B11" i="2"/>
  <c r="G4" i="2"/>
  <c r="D4" i="2"/>
  <c r="C20" i="1"/>
  <c r="C19" i="1"/>
  <c r="A14" i="1"/>
  <c r="A13" i="1"/>
  <c r="A12" i="1"/>
  <c r="A11" i="1"/>
  <c r="A10" i="1"/>
  <c r="A9" i="1"/>
  <c r="A8" i="1"/>
  <c r="A7" i="1"/>
  <c r="A6" i="1"/>
  <c r="A5" i="1"/>
  <c r="L10" i="1"/>
  <c r="K10" i="1"/>
  <c r="J10" i="1"/>
  <c r="I10" i="1"/>
  <c r="L9" i="1"/>
  <c r="K9" i="1"/>
  <c r="J9" i="1"/>
  <c r="I9" i="1"/>
  <c r="L8" i="1"/>
  <c r="K8" i="1"/>
  <c r="J8" i="1"/>
  <c r="I8" i="1"/>
  <c r="L7" i="1"/>
  <c r="K7" i="1"/>
  <c r="J7" i="1"/>
  <c r="I7" i="1"/>
  <c r="L6" i="1"/>
  <c r="K6" i="1"/>
  <c r="J6" i="1"/>
  <c r="I6" i="1"/>
  <c r="C23" i="1"/>
  <c r="G7" i="2"/>
  <c r="L11" i="1"/>
  <c r="K11" i="1"/>
  <c r="J11" i="1"/>
  <c r="I11" i="1"/>
  <c r="L14" i="1"/>
  <c r="K14" i="1"/>
  <c r="J14" i="1"/>
  <c r="I14" i="1"/>
  <c r="L13" i="1"/>
  <c r="K13" i="1"/>
  <c r="J13" i="1"/>
  <c r="I13" i="1"/>
  <c r="L12" i="1"/>
  <c r="K12" i="1"/>
  <c r="J12" i="1"/>
  <c r="I12" i="1"/>
  <c r="A7" i="2"/>
  <c r="C22" i="1"/>
  <c r="J5" i="1"/>
  <c r="K5" i="1"/>
  <c r="L5" i="1"/>
  <c r="D7" i="2"/>
  <c r="I5" i="1"/>
  <c r="C21" i="1"/>
  <c r="C18" i="1"/>
  <c r="A4" i="2"/>
</calcChain>
</file>

<file path=xl/sharedStrings.xml><?xml version="1.0" encoding="utf-8"?>
<sst xmlns="http://schemas.openxmlformats.org/spreadsheetml/2006/main" count="98" uniqueCount="75">
  <si>
    <t>PRODUCT PRICE LIST</t>
  </si>
  <si>
    <t>Professional product pricing, margin and availability register</t>
  </si>
  <si>
    <t>S.No.</t>
  </si>
  <si>
    <t>Product ID</t>
  </si>
  <si>
    <t>Product Name</t>
  </si>
  <si>
    <t>Category</t>
  </si>
  <si>
    <t>Brand</t>
  </si>
  <si>
    <t>Unit</t>
  </si>
  <si>
    <t>Cost Price</t>
  </si>
  <si>
    <t>Selling Price</t>
  </si>
  <si>
    <t>Discount %</t>
  </si>
  <si>
    <t>Final Price</t>
  </si>
  <si>
    <t>Profit / Unit</t>
  </si>
  <si>
    <t>Margin %</t>
  </si>
  <si>
    <t>Status</t>
  </si>
  <si>
    <t>Last Updated</t>
  </si>
  <si>
    <t>Remarks</t>
  </si>
  <si>
    <t>P001</t>
  </si>
  <si>
    <t>Wireless Mouse</t>
  </si>
  <si>
    <t>Computer Accessories</t>
  </si>
  <si>
    <t>Logitech</t>
  </si>
  <si>
    <t>Piece</t>
  </si>
  <si>
    <t>P002</t>
  </si>
  <si>
    <t>Mechanical Keyboard</t>
  </si>
  <si>
    <t>Redragon</t>
  </si>
  <si>
    <t>P003</t>
  </si>
  <si>
    <t>24" LED Monitor</t>
  </si>
  <si>
    <t>Monitors</t>
  </si>
  <si>
    <t>Dell</t>
  </si>
  <si>
    <t>P004</t>
  </si>
  <si>
    <t>USB-C Hub</t>
  </si>
  <si>
    <t>Portronics</t>
  </si>
  <si>
    <t>P005</t>
  </si>
  <si>
    <t>Laptop Stand</t>
  </si>
  <si>
    <t>Office Accessories</t>
  </si>
  <si>
    <t>AmazonBasics</t>
  </si>
  <si>
    <t>P006</t>
  </si>
  <si>
    <t>A4 Printer Paper</t>
  </si>
  <si>
    <t>Office Supplies</t>
  </si>
  <si>
    <t>JK Copier</t>
  </si>
  <si>
    <t>Ream</t>
  </si>
  <si>
    <t>P007</t>
  </si>
  <si>
    <t>Inkjet Printer</t>
  </si>
  <si>
    <t>Printers</t>
  </si>
  <si>
    <t>HP</t>
  </si>
  <si>
    <t>P008</t>
  </si>
  <si>
    <t>External SSD 1TB</t>
  </si>
  <si>
    <t>Storage</t>
  </si>
  <si>
    <t>Samsung</t>
  </si>
  <si>
    <t>P009</t>
  </si>
  <si>
    <t>Webcam Full HD</t>
  </si>
  <si>
    <t>TP-Link</t>
  </si>
  <si>
    <t>P010</t>
  </si>
  <si>
    <t>Office Chair</t>
  </si>
  <si>
    <t>Furniture</t>
  </si>
  <si>
    <t>Nilkamal</t>
  </si>
  <si>
    <t>PRICE LIST SUMMARY</t>
  </si>
  <si>
    <t>Total Products</t>
  </si>
  <si>
    <t>Active Products</t>
  </si>
  <si>
    <t>Average Selling Price</t>
  </si>
  <si>
    <t>Average Discount</t>
  </si>
  <si>
    <t>Average Margin</t>
  </si>
  <si>
    <t>Total Potential Profit / Unit</t>
  </si>
  <si>
    <t>PRODUCT PRICE LIST DASHBOARD</t>
  </si>
  <si>
    <t>Average Final Price</t>
  </si>
  <si>
    <t>Total Profit / Unit</t>
  </si>
  <si>
    <t>Product Count</t>
  </si>
  <si>
    <t>HOW TO USE THIS TEMPLATE</t>
  </si>
  <si>
    <t>1. Enter or replace product details in the Product Price List sheet.</t>
  </si>
  <si>
    <t>2. Product ID should be unique for easy identification.</t>
  </si>
  <si>
    <t>3. Select Category, Unit and Status from the dropdown lists.</t>
  </si>
  <si>
    <t>4. Enter Cost Price, Selling Price and Discount %. Final Price, Profit / Unit and Margin % calculate automatically.</t>
  </si>
  <si>
    <t>5. Use Remarks for specifications, packaging details or pricing notes.</t>
  </si>
  <si>
    <t>6. The Dashboard provides a quick overview of product count, prices, margins and category distribution.</t>
  </si>
  <si>
    <t>7. Add new products directly below the table; Excel Table formatting/formulas can be extended as needed.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</si>
</sst>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\₹#,##0.00"/>
    <numFmt numFmtId="166" formatCode="dd\-mmm\-yyyy"/>
  </numFmts>
  <fonts count="7" x14ac:knownFonts="1">
    <font>
      <sz val="11"/>
      <color theme="1"/>
      <name val="Calibri"/>
      <family val="2"/>
      <scheme val="minor"/>
    </font>
    <font>
      <b/>
      <sz val="18"/>
      <color rgb="FFFFFFFF"/>
      <name val="Calibri"/>
    </font>
    <font>
      <b/>
      <sz val="11"/>
      <color rgb="FFFFFFFF"/>
      <name val="Calibri"/>
    </font>
    <font>
      <b/>
      <sz val="13"/>
      <color rgb="FFFFFFFF"/>
      <name val="Calibri"/>
    </font>
    <font>
      <b/>
      <sz val="11"/>
      <name val="Calibri"/>
    </font>
    <font>
      <b/>
      <sz val="15"/>
      <name val="Calibri"/>
    </font>
    <font>
      <i/>
      <sz val="11"/>
      <color theme="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1F4E78"/>
      </patternFill>
    </fill>
    <fill>
      <patternFill patternType="solid">
        <fgColor rgb="FF5B9BD5"/>
      </patternFill>
    </fill>
    <fill>
      <patternFill patternType="solid">
        <fgColor rgb="FFD9EAF7"/>
      </patternFill>
    </fill>
    <fill>
      <patternFill patternType="solid">
        <fgColor rgb="FFF2F2F2"/>
      </patternFill>
    </fill>
    <fill>
      <patternFill patternType="solid">
        <fgColor theme="8" tint="-0.249977111117893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D9E1F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 applyAlignment="1">
      <alignment vertical="center"/>
    </xf>
    <xf numFmtId="165" fontId="0" fillId="0" borderId="1" xfId="0" applyNumberFormat="1" applyBorder="1" applyAlignment="1">
      <alignment vertical="center"/>
    </xf>
    <xf numFmtId="10" fontId="0" fillId="0" borderId="1" xfId="0" applyNumberFormat="1" applyBorder="1" applyAlignment="1">
      <alignment vertical="center"/>
    </xf>
    <xf numFmtId="166" fontId="0" fillId="0" borderId="1" xfId="0" applyNumberFormat="1" applyBorder="1" applyAlignment="1">
      <alignment vertical="center"/>
    </xf>
    <xf numFmtId="0" fontId="4" fillId="4" borderId="0" xfId="0" applyFont="1" applyFill="1"/>
    <xf numFmtId="165" fontId="4" fillId="4" borderId="0" xfId="0" applyNumberFormat="1" applyFont="1" applyFill="1"/>
    <xf numFmtId="10" fontId="4" fillId="4" borderId="0" xfId="0" applyNumberFormat="1" applyFont="1" applyFill="1"/>
    <xf numFmtId="0" fontId="2" fillId="3" borderId="0" xfId="0" applyFont="1" applyFill="1"/>
    <xf numFmtId="0" fontId="3" fillId="2" borderId="0" xfId="0" applyFont="1" applyFill="1" applyAlignment="1">
      <alignment horizontal="center"/>
    </xf>
    <xf numFmtId="0" fontId="0" fillId="0" borderId="0" xfId="0"/>
    <xf numFmtId="0" fontId="4" fillId="5" borderId="0" xfId="0" applyFont="1" applyFill="1"/>
    <xf numFmtId="0" fontId="5" fillId="4" borderId="0" xfId="0" applyFont="1" applyFill="1" applyAlignment="1">
      <alignment horizontal="center"/>
    </xf>
    <xf numFmtId="165" fontId="5" fillId="4" borderId="0" xfId="0" applyNumberFormat="1" applyFont="1" applyFill="1" applyAlignment="1">
      <alignment horizontal="center"/>
    </xf>
    <xf numFmtId="0" fontId="2" fillId="3" borderId="0" xfId="0" applyFont="1" applyFill="1" applyAlignment="1">
      <alignment horizontal="center"/>
    </xf>
    <xf numFmtId="10" fontId="5" fillId="4" borderId="0" xfId="0" applyNumberFormat="1" applyFont="1" applyFill="1" applyAlignment="1">
      <alignment horizontal="center"/>
    </xf>
    <xf numFmtId="0" fontId="0" fillId="0" borderId="0" xfId="0" applyAlignment="1">
      <alignment vertical="top" wrapText="1"/>
    </xf>
    <xf numFmtId="0" fontId="1" fillId="6" borderId="0" xfId="0" applyFont="1" applyFill="1" applyAlignment="1">
      <alignment horizontal="center" vertical="center"/>
    </xf>
    <xf numFmtId="0" fontId="0" fillId="6" borderId="0" xfId="0" applyFill="1"/>
    <xf numFmtId="0" fontId="2" fillId="6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0" fillId="0" borderId="0" xfId="0" applyBorder="1" applyAlignment="1">
      <alignment vertical="center"/>
    </xf>
    <xf numFmtId="165" fontId="0" fillId="0" borderId="0" xfId="0" applyNumberFormat="1" applyBorder="1" applyAlignment="1">
      <alignment vertical="center"/>
    </xf>
    <xf numFmtId="0" fontId="0" fillId="0" borderId="2" xfId="0" applyBorder="1" applyAlignment="1">
      <alignment vertical="center"/>
    </xf>
    <xf numFmtId="165" fontId="0" fillId="0" borderId="2" xfId="0" applyNumberFormat="1" applyBorder="1" applyAlignment="1">
      <alignment vertical="center"/>
    </xf>
    <xf numFmtId="0" fontId="1" fillId="6" borderId="0" xfId="0" applyFont="1" applyFill="1" applyAlignment="1">
      <alignment horizontal="center"/>
    </xf>
  </cellXfs>
  <cellStyles count="1">
    <cellStyle name="Normal" xfId="0" builtinId="0"/>
  </cellStyles>
  <dxfs count="3">
    <dxf>
      <fill>
        <patternFill patternType="solid">
          <fgColor rgb="FFE2F0D9"/>
        </patternFill>
      </fill>
    </dxf>
    <dxf>
      <fill>
        <patternFill patternType="solid">
          <fgColor rgb="FFFCE4D6"/>
        </patternFill>
      </fill>
    </dxf>
    <dxf>
      <fill>
        <patternFill patternType="solid">
          <fgColor rgb="FFF4CCCC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c:style val="2"/>
  <c:chart>
    <c:title>
      <c:tx>
        <c:rich>
          <a:bodyPr/>
          <a:lstStyle/>
          <a:p>
            <a:pPr>
              <a:defRPr/>
            </a:pPr>
            <a:r>
              <a:rPr lang="en-US"/>
              <a:t>Products by Category</a:t>
            </a:r>
          </a:p>
        </c:rich>
      </c:tx>
      <c:overlay val="1"/>
    </c:title>
    <c:autoTitleDeleted val="0"/>
    <c:plotArea>
      <c:layout/>
      <c:barChart>
        <c:barDir val="col"/>
        <c:grouping val="clustered"/>
        <c:varyColors val="1"/>
        <c:ser>
          <c:idx val="0"/>
          <c:order val="0"/>
          <c:tx>
            <c:strRef>
              <c:f>Dashboard!$B$10</c:f>
              <c:strCache>
                <c:ptCount val="1"/>
                <c:pt idx="0">
                  <c:v>Product Count</c:v>
                </c:pt>
              </c:strCache>
            </c:strRef>
          </c:tx>
          <c:spPr>
            <a:ln>
              <a:prstDash val="solid"/>
            </a:ln>
          </c:spPr>
          <c:invertIfNegative val="1"/>
          <c:cat>
            <c:strRef>
              <c:f>Dashboard!$A$11:$A$17</c:f>
              <c:strCache>
                <c:ptCount val="7"/>
                <c:pt idx="0">
                  <c:v>Computer Accessories</c:v>
                </c:pt>
                <c:pt idx="1">
                  <c:v>Monitors</c:v>
                </c:pt>
                <c:pt idx="2">
                  <c:v>Office Accessories</c:v>
                </c:pt>
                <c:pt idx="3">
                  <c:v>Office Supplies</c:v>
                </c:pt>
                <c:pt idx="4">
                  <c:v>Printers</c:v>
                </c:pt>
                <c:pt idx="5">
                  <c:v>Storage</c:v>
                </c:pt>
                <c:pt idx="6">
                  <c:v>Furniture</c:v>
                </c:pt>
              </c:strCache>
            </c:strRef>
          </c:cat>
          <c:val>
            <c:numRef>
              <c:f>Dashboard!$B$11:$B$17</c:f>
              <c:numCache>
                <c:formatCode>General</c:formatCode>
                <c:ptCount val="7"/>
                <c:pt idx="0">
                  <c:v>4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4B6-4FA5-9CC6-5B3B404D54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"/>
        <c:axId val="100"/>
      </c:barChart>
      <c:catAx>
        <c:axId val="10"/>
        <c:scaling>
          <c:orientation val="minMax"/>
        </c:scaling>
        <c:delete val="1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Category</a:t>
                </a:r>
              </a:p>
            </c:rich>
          </c:tx>
          <c:overlay val="1"/>
        </c:title>
        <c:numFmt formatCode="General" sourceLinked="1"/>
        <c:majorTickMark val="none"/>
        <c:minorTickMark val="none"/>
        <c:tickLblPos val="nextTo"/>
        <c:crossAx val="100"/>
        <c:crosses val="autoZero"/>
        <c:auto val="1"/>
        <c:lblAlgn val="ctr"/>
        <c:lblOffset val="100"/>
        <c:noMultiLvlLbl val="1"/>
      </c:catAx>
      <c:valAx>
        <c:axId val="100"/>
        <c:scaling>
          <c:orientation val="minMax"/>
        </c:scaling>
        <c:delete val="1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Products</a:t>
                </a:r>
              </a:p>
            </c:rich>
          </c:tx>
          <c:overlay val="1"/>
        </c:title>
        <c:numFmt formatCode="General" sourceLinked="1"/>
        <c:majorTickMark val="none"/>
        <c:minorTickMark val="none"/>
        <c:tickLblPos val="nextTo"/>
        <c:crossAx val="1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9</xdr:row>
      <xdr:rowOff>0</xdr:rowOff>
    </xdr:from>
    <xdr:ext cx="4320000" cy="2520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3"/>
  <sheetViews>
    <sheetView showGridLines="0" zoomScale="70" zoomScaleNormal="70" workbookViewId="0">
      <pane ySplit="4" topLeftCell="A5" activePane="bottomLeft" state="frozen"/>
      <selection pane="bottomLeft" activeCell="M6" sqref="M6"/>
    </sheetView>
  </sheetViews>
  <sheetFormatPr defaultRowHeight="14.5" x14ac:dyDescent="0.35"/>
  <cols>
    <col min="1" max="1" width="8" customWidth="1"/>
    <col min="2" max="2" width="12" customWidth="1"/>
    <col min="3" max="3" width="25" customWidth="1"/>
    <col min="4" max="4" width="22" customWidth="1"/>
    <col min="5" max="5" width="18" customWidth="1"/>
    <col min="6" max="6" width="10" customWidth="1"/>
    <col min="7" max="8" width="14" customWidth="1"/>
    <col min="9" max="9" width="12" customWidth="1"/>
    <col min="10" max="11" width="14" customWidth="1"/>
    <col min="12" max="12" width="12" customWidth="1"/>
    <col min="13" max="13" width="16" customWidth="1"/>
    <col min="14" max="14" width="15" customWidth="1"/>
    <col min="15" max="15" width="25" customWidth="1"/>
  </cols>
  <sheetData>
    <row r="1" spans="1:15" ht="30" customHeight="1" x14ac:dyDescent="0.35">
      <c r="A1" s="17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</row>
    <row r="2" spans="1:15" x14ac:dyDescent="0.35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4" spans="1:15" ht="32" customHeight="1" x14ac:dyDescent="0.35">
      <c r="A4" s="19" t="s">
        <v>2</v>
      </c>
      <c r="B4" s="19" t="s">
        <v>3</v>
      </c>
      <c r="C4" s="19" t="s">
        <v>4</v>
      </c>
      <c r="D4" s="19" t="s">
        <v>5</v>
      </c>
      <c r="E4" s="19" t="s">
        <v>6</v>
      </c>
      <c r="F4" s="19" t="s">
        <v>7</v>
      </c>
      <c r="G4" s="19" t="s">
        <v>8</v>
      </c>
      <c r="H4" s="19" t="s">
        <v>9</v>
      </c>
      <c r="I4" s="19" t="s">
        <v>10</v>
      </c>
      <c r="J4" s="19" t="s">
        <v>11</v>
      </c>
      <c r="K4" s="19" t="s">
        <v>12</v>
      </c>
      <c r="L4" s="19" t="s">
        <v>13</v>
      </c>
      <c r="M4" s="19" t="s">
        <v>14</v>
      </c>
      <c r="N4" s="19" t="s">
        <v>15</v>
      </c>
      <c r="O4" s="19" t="s">
        <v>16</v>
      </c>
    </row>
    <row r="5" spans="1:15" x14ac:dyDescent="0.35">
      <c r="A5" s="21">
        <f t="shared" ref="A5:A14" si="0">IF(C5="","",ROW()-4)</f>
        <v>1</v>
      </c>
      <c r="B5" s="21" t="s">
        <v>17</v>
      </c>
      <c r="C5" s="21" t="s">
        <v>18</v>
      </c>
      <c r="D5" s="21" t="s">
        <v>19</v>
      </c>
      <c r="E5" s="21" t="s">
        <v>20</v>
      </c>
      <c r="F5" s="21" t="s">
        <v>21</v>
      </c>
      <c r="G5" s="22">
        <v>450</v>
      </c>
      <c r="H5" s="22">
        <v>699</v>
      </c>
      <c r="I5" s="3" t="str">
        <f t="shared" ref="I5:I14" ca="1" si="1">IF(H5="","",I5/100)</f>
        <v/>
      </c>
      <c r="J5" s="2" t="str">
        <f t="shared" ref="J5:J14" ca="1" si="2">IF(H5="","",H5*(1-I5))</f>
        <v/>
      </c>
      <c r="K5" s="2" t="str">
        <f t="shared" ref="K5:K14" ca="1" si="3">IF(J5="","",J5-G5)</f>
        <v/>
      </c>
      <c r="L5" s="3" t="str">
        <f t="shared" ref="L5:L14" ca="1" si="4">IFERROR(K5/J5,0)</f>
        <v/>
      </c>
      <c r="M5" s="1"/>
      <c r="N5" s="4"/>
      <c r="O5" s="1"/>
    </row>
    <row r="6" spans="1:15" x14ac:dyDescent="0.35">
      <c r="A6" s="23">
        <f t="shared" si="0"/>
        <v>2</v>
      </c>
      <c r="B6" s="23" t="s">
        <v>22</v>
      </c>
      <c r="C6" s="23" t="s">
        <v>23</v>
      </c>
      <c r="D6" s="23" t="s">
        <v>19</v>
      </c>
      <c r="E6" s="23" t="s">
        <v>24</v>
      </c>
      <c r="F6" s="23" t="s">
        <v>21</v>
      </c>
      <c r="G6" s="24">
        <v>2200</v>
      </c>
      <c r="H6" s="24">
        <v>3499</v>
      </c>
      <c r="I6" s="3" t="str">
        <f t="shared" ca="1" si="1"/>
        <v/>
      </c>
      <c r="J6" s="2" t="str">
        <f t="shared" ca="1" si="2"/>
        <v/>
      </c>
      <c r="K6" s="2" t="str">
        <f t="shared" ca="1" si="3"/>
        <v/>
      </c>
      <c r="L6" s="3" t="str">
        <f t="shared" ca="1" si="4"/>
        <v/>
      </c>
      <c r="M6" s="1"/>
      <c r="N6" s="4"/>
      <c r="O6" s="1"/>
    </row>
    <row r="7" spans="1:15" x14ac:dyDescent="0.35">
      <c r="A7" s="23">
        <f t="shared" si="0"/>
        <v>3</v>
      </c>
      <c r="B7" s="23" t="s">
        <v>25</v>
      </c>
      <c r="C7" s="23" t="s">
        <v>26</v>
      </c>
      <c r="D7" s="23" t="s">
        <v>27</v>
      </c>
      <c r="E7" s="23" t="s">
        <v>28</v>
      </c>
      <c r="F7" s="23" t="s">
        <v>21</v>
      </c>
      <c r="G7" s="24">
        <v>8200</v>
      </c>
      <c r="H7" s="24">
        <v>10999</v>
      </c>
      <c r="I7" s="3" t="str">
        <f t="shared" ca="1" si="1"/>
        <v/>
      </c>
      <c r="J7" s="2" t="str">
        <f t="shared" ca="1" si="2"/>
        <v/>
      </c>
      <c r="K7" s="2" t="str">
        <f t="shared" ca="1" si="3"/>
        <v/>
      </c>
      <c r="L7" s="3" t="str">
        <f t="shared" ca="1" si="4"/>
        <v/>
      </c>
      <c r="M7" s="1"/>
      <c r="N7" s="4"/>
      <c r="O7" s="1"/>
    </row>
    <row r="8" spans="1:15" x14ac:dyDescent="0.35">
      <c r="A8" s="23">
        <f t="shared" si="0"/>
        <v>4</v>
      </c>
      <c r="B8" s="23" t="s">
        <v>29</v>
      </c>
      <c r="C8" s="23" t="s">
        <v>30</v>
      </c>
      <c r="D8" s="23" t="s">
        <v>19</v>
      </c>
      <c r="E8" s="23" t="s">
        <v>31</v>
      </c>
      <c r="F8" s="23" t="s">
        <v>21</v>
      </c>
      <c r="G8" s="24">
        <v>900</v>
      </c>
      <c r="H8" s="24">
        <v>1499</v>
      </c>
      <c r="I8" s="3" t="str">
        <f t="shared" ca="1" si="1"/>
        <v/>
      </c>
      <c r="J8" s="2" t="str">
        <f t="shared" ca="1" si="2"/>
        <v/>
      </c>
      <c r="K8" s="2" t="str">
        <f t="shared" ca="1" si="3"/>
        <v/>
      </c>
      <c r="L8" s="3" t="str">
        <f t="shared" ca="1" si="4"/>
        <v/>
      </c>
      <c r="M8" s="1"/>
      <c r="N8" s="4"/>
      <c r="O8" s="1"/>
    </row>
    <row r="9" spans="1:15" x14ac:dyDescent="0.35">
      <c r="A9" s="23">
        <f t="shared" si="0"/>
        <v>5</v>
      </c>
      <c r="B9" s="23" t="s">
        <v>32</v>
      </c>
      <c r="C9" s="23" t="s">
        <v>33</v>
      </c>
      <c r="D9" s="23" t="s">
        <v>34</v>
      </c>
      <c r="E9" s="23" t="s">
        <v>35</v>
      </c>
      <c r="F9" s="23" t="s">
        <v>21</v>
      </c>
      <c r="G9" s="24">
        <v>650</v>
      </c>
      <c r="H9" s="24">
        <v>999</v>
      </c>
      <c r="I9" s="3" t="str">
        <f t="shared" ca="1" si="1"/>
        <v/>
      </c>
      <c r="J9" s="2" t="str">
        <f t="shared" ca="1" si="2"/>
        <v/>
      </c>
      <c r="K9" s="2" t="str">
        <f t="shared" ca="1" si="3"/>
        <v/>
      </c>
      <c r="L9" s="3" t="str">
        <f t="shared" ca="1" si="4"/>
        <v/>
      </c>
      <c r="M9" s="1"/>
      <c r="N9" s="4"/>
      <c r="O9" s="1"/>
    </row>
    <row r="10" spans="1:15" x14ac:dyDescent="0.35">
      <c r="A10" s="23">
        <f t="shared" si="0"/>
        <v>6</v>
      </c>
      <c r="B10" s="23" t="s">
        <v>36</v>
      </c>
      <c r="C10" s="23" t="s">
        <v>37</v>
      </c>
      <c r="D10" s="23" t="s">
        <v>38</v>
      </c>
      <c r="E10" s="23" t="s">
        <v>39</v>
      </c>
      <c r="F10" s="23" t="s">
        <v>40</v>
      </c>
      <c r="G10" s="24">
        <v>210</v>
      </c>
      <c r="H10" s="24">
        <v>275</v>
      </c>
      <c r="I10" s="3" t="str">
        <f t="shared" ca="1" si="1"/>
        <v/>
      </c>
      <c r="J10" s="2" t="str">
        <f t="shared" ca="1" si="2"/>
        <v/>
      </c>
      <c r="K10" s="2" t="str">
        <f t="shared" ca="1" si="3"/>
        <v/>
      </c>
      <c r="L10" s="3" t="str">
        <f t="shared" ca="1" si="4"/>
        <v/>
      </c>
      <c r="M10" s="1"/>
      <c r="N10" s="4"/>
      <c r="O10" s="1"/>
    </row>
    <row r="11" spans="1:15" x14ac:dyDescent="0.35">
      <c r="A11" s="23">
        <f t="shared" si="0"/>
        <v>7</v>
      </c>
      <c r="B11" s="23" t="s">
        <v>41</v>
      </c>
      <c r="C11" s="23" t="s">
        <v>42</v>
      </c>
      <c r="D11" s="23" t="s">
        <v>43</v>
      </c>
      <c r="E11" s="23" t="s">
        <v>44</v>
      </c>
      <c r="F11" s="23" t="s">
        <v>21</v>
      </c>
      <c r="G11" s="24">
        <v>6800</v>
      </c>
      <c r="H11" s="24">
        <v>8999</v>
      </c>
      <c r="I11" s="3" t="str">
        <f t="shared" ca="1" si="1"/>
        <v/>
      </c>
      <c r="J11" s="2" t="str">
        <f t="shared" ca="1" si="2"/>
        <v/>
      </c>
      <c r="K11" s="2" t="str">
        <f t="shared" ca="1" si="3"/>
        <v/>
      </c>
      <c r="L11" s="3" t="str">
        <f t="shared" ca="1" si="4"/>
        <v/>
      </c>
      <c r="M11" s="1"/>
      <c r="N11" s="4"/>
      <c r="O11" s="1"/>
    </row>
    <row r="12" spans="1:15" x14ac:dyDescent="0.35">
      <c r="A12" s="23">
        <f t="shared" si="0"/>
        <v>8</v>
      </c>
      <c r="B12" s="23" t="s">
        <v>45</v>
      </c>
      <c r="C12" s="23" t="s">
        <v>46</v>
      </c>
      <c r="D12" s="23" t="s">
        <v>47</v>
      </c>
      <c r="E12" s="23" t="s">
        <v>48</v>
      </c>
      <c r="F12" s="23" t="s">
        <v>21</v>
      </c>
      <c r="G12" s="24">
        <v>7200</v>
      </c>
      <c r="H12" s="24">
        <v>9499</v>
      </c>
      <c r="I12" s="3" t="str">
        <f t="shared" ca="1" si="1"/>
        <v/>
      </c>
      <c r="J12" s="2" t="str">
        <f t="shared" ca="1" si="2"/>
        <v/>
      </c>
      <c r="K12" s="2" t="str">
        <f t="shared" ca="1" si="3"/>
        <v/>
      </c>
      <c r="L12" s="3" t="str">
        <f t="shared" ca="1" si="4"/>
        <v/>
      </c>
      <c r="M12" s="1"/>
      <c r="N12" s="4"/>
      <c r="O12" s="1"/>
    </row>
    <row r="13" spans="1:15" x14ac:dyDescent="0.35">
      <c r="A13" s="23">
        <f t="shared" si="0"/>
        <v>9</v>
      </c>
      <c r="B13" s="23" t="s">
        <v>49</v>
      </c>
      <c r="C13" s="23" t="s">
        <v>50</v>
      </c>
      <c r="D13" s="23" t="s">
        <v>19</v>
      </c>
      <c r="E13" s="23" t="s">
        <v>51</v>
      </c>
      <c r="F13" s="23" t="s">
        <v>21</v>
      </c>
      <c r="G13" s="24">
        <v>1800</v>
      </c>
      <c r="H13" s="24">
        <v>2499</v>
      </c>
      <c r="I13" s="3" t="str">
        <f t="shared" ca="1" si="1"/>
        <v/>
      </c>
      <c r="J13" s="2" t="str">
        <f t="shared" ca="1" si="2"/>
        <v/>
      </c>
      <c r="K13" s="2" t="str">
        <f t="shared" ca="1" si="3"/>
        <v/>
      </c>
      <c r="L13" s="3" t="str">
        <f t="shared" ca="1" si="4"/>
        <v/>
      </c>
      <c r="M13" s="1"/>
      <c r="N13" s="4"/>
      <c r="O13" s="1"/>
    </row>
    <row r="14" spans="1:15" x14ac:dyDescent="0.35">
      <c r="A14" s="23">
        <f t="shared" si="0"/>
        <v>10</v>
      </c>
      <c r="B14" s="23" t="s">
        <v>52</v>
      </c>
      <c r="C14" s="23" t="s">
        <v>53</v>
      </c>
      <c r="D14" s="23" t="s">
        <v>54</v>
      </c>
      <c r="E14" s="23" t="s">
        <v>55</v>
      </c>
      <c r="F14" s="23" t="s">
        <v>21</v>
      </c>
      <c r="G14" s="24">
        <v>5200</v>
      </c>
      <c r="H14" s="24">
        <v>7499</v>
      </c>
      <c r="I14" s="3" t="str">
        <f t="shared" ca="1" si="1"/>
        <v/>
      </c>
      <c r="J14" s="2" t="str">
        <f t="shared" ca="1" si="2"/>
        <v/>
      </c>
      <c r="K14" s="2" t="str">
        <f t="shared" ca="1" si="3"/>
        <v/>
      </c>
      <c r="L14" s="3" t="str">
        <f t="shared" ca="1" si="4"/>
        <v/>
      </c>
      <c r="M14" s="1"/>
      <c r="N14" s="4"/>
      <c r="O14" s="1"/>
    </row>
    <row r="17" spans="1:4" ht="17" x14ac:dyDescent="0.4">
      <c r="A17" s="9" t="s">
        <v>56</v>
      </c>
      <c r="B17" s="10"/>
      <c r="C17" s="10"/>
      <c r="D17" s="10"/>
    </row>
    <row r="18" spans="1:4" x14ac:dyDescent="0.35">
      <c r="A18" s="11" t="s">
        <v>57</v>
      </c>
      <c r="B18" s="10"/>
      <c r="C18" s="5" t="str">
        <f ca="1">COUNTA(C5:C1000)</f>
        <v/>
      </c>
    </row>
    <row r="19" spans="1:4" x14ac:dyDescent="0.35">
      <c r="A19" s="11" t="s">
        <v>58</v>
      </c>
      <c r="B19" s="10"/>
      <c r="C19" s="5">
        <f>COUNTIF(M5:M1000,"Active")</f>
        <v>0</v>
      </c>
    </row>
    <row r="20" spans="1:4" x14ac:dyDescent="0.35">
      <c r="A20" s="11" t="s">
        <v>59</v>
      </c>
      <c r="B20" s="10"/>
      <c r="C20" s="6">
        <f>IFERROR(AVERAGE(H5:H1000),0)</f>
        <v>4646.6000000000004</v>
      </c>
    </row>
    <row r="21" spans="1:4" x14ac:dyDescent="0.35">
      <c r="A21" s="11" t="s">
        <v>60</v>
      </c>
      <c r="B21" s="10"/>
      <c r="C21" s="7" t="str">
        <f ca="1">IFERROR(AVERAGE(I5:I1000),0)</f>
        <v/>
      </c>
    </row>
    <row r="22" spans="1:4" x14ac:dyDescent="0.35">
      <c r="A22" s="11" t="s">
        <v>61</v>
      </c>
      <c r="B22" s="10"/>
      <c r="C22" s="7" t="str">
        <f ca="1">IFERROR(AVERAGE(L5:L1000),0)</f>
        <v/>
      </c>
    </row>
    <row r="23" spans="1:4" x14ac:dyDescent="0.35">
      <c r="A23" s="11" t="s">
        <v>62</v>
      </c>
      <c r="B23" s="10"/>
      <c r="C23" s="6" t="str">
        <f ca="1">SUM(K5:K1000)</f>
        <v/>
      </c>
    </row>
  </sheetData>
  <autoFilter ref="A4:O14" xr:uid="{00000000-0009-0000-0000-000000000000}"/>
  <mergeCells count="9">
    <mergeCell ref="A23:B23"/>
    <mergeCell ref="A18:B18"/>
    <mergeCell ref="A22:B22"/>
    <mergeCell ref="A1:O1"/>
    <mergeCell ref="A2:O2"/>
    <mergeCell ref="A17:D17"/>
    <mergeCell ref="A20:B20"/>
    <mergeCell ref="A21:B21"/>
    <mergeCell ref="A19:B19"/>
  </mergeCells>
  <conditionalFormatting sqref="L5:L1000">
    <cfRule type="expression" dxfId="2" priority="1">
      <formula>L5&lt;0.1</formula>
    </cfRule>
  </conditionalFormatting>
  <conditionalFormatting sqref="M5:M1000">
    <cfRule type="expression" dxfId="1" priority="2">
      <formula>M5="Inactive"</formula>
    </cfRule>
    <cfRule type="expression" dxfId="0" priority="3">
      <formula>M5="Active"</formula>
    </cfRule>
  </conditionalFormatting>
  <dataValidations count="3">
    <dataValidation type="list" allowBlank="1" sqref="D5:D1000" xr:uid="{00000000-0002-0000-0000-000000000000}">
      <formula1>"Computer Accessories,Monitors,Office Accessories,Office Supplies,Printers,Storage,Furniture"</formula1>
    </dataValidation>
    <dataValidation type="list" allowBlank="1" sqref="F5:F1000" xr:uid="{00000000-0002-0000-0000-000001000000}">
      <formula1>"Piece,Box,Pack,Ream,Set,Kg,Litre"</formula1>
    </dataValidation>
    <dataValidation type="list" allowBlank="1" sqref="M5:M1000" xr:uid="{00000000-0002-0000-0000-000002000000}">
      <formula1>"Active,Inactive,Discontinued,Out of Stock"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7"/>
  <sheetViews>
    <sheetView showGridLines="0" zoomScale="70" zoomScaleNormal="70" workbookViewId="0">
      <selection activeCell="K17" sqref="K17"/>
    </sheetView>
  </sheetViews>
  <sheetFormatPr defaultRowHeight="14.5" x14ac:dyDescent="0.35"/>
  <cols>
    <col min="1" max="1" width="24" customWidth="1"/>
    <col min="2" max="2" width="16" customWidth="1"/>
    <col min="3" max="3" width="4" customWidth="1"/>
    <col min="4" max="8" width="18" customWidth="1"/>
  </cols>
  <sheetData>
    <row r="1" spans="1:8" ht="30" customHeight="1" x14ac:dyDescent="0.55000000000000004">
      <c r="A1" s="25" t="s">
        <v>63</v>
      </c>
      <c r="B1" s="18"/>
      <c r="C1" s="18"/>
      <c r="D1" s="18"/>
      <c r="E1" s="18"/>
      <c r="F1" s="18"/>
      <c r="G1" s="18"/>
      <c r="H1" s="18"/>
    </row>
    <row r="3" spans="1:8" x14ac:dyDescent="0.35">
      <c r="A3" s="14" t="s">
        <v>57</v>
      </c>
      <c r="B3" s="10"/>
      <c r="D3" s="14" t="s">
        <v>58</v>
      </c>
      <c r="E3" s="10"/>
      <c r="G3" s="14" t="s">
        <v>59</v>
      </c>
      <c r="H3" s="10"/>
    </row>
    <row r="4" spans="1:8" ht="19.5" x14ac:dyDescent="0.45">
      <c r="A4" s="12" t="str">
        <f ca="1">COUNTA('Product Price List'!C5:C1000)</f>
        <v/>
      </c>
      <c r="B4" s="10"/>
      <c r="D4" s="12">
        <f>COUNTIF('Product Price List'!M5:M1000,"Active")</f>
        <v>0</v>
      </c>
      <c r="E4" s="10"/>
      <c r="G4" s="13">
        <f>IFERROR(AVERAGE('Product Price List'!H5:H1000),0)</f>
        <v>4646.6000000000004</v>
      </c>
      <c r="H4" s="10"/>
    </row>
    <row r="6" spans="1:8" x14ac:dyDescent="0.35">
      <c r="A6" s="14" t="s">
        <v>64</v>
      </c>
      <c r="B6" s="10"/>
      <c r="D6" s="14" t="s">
        <v>61</v>
      </c>
      <c r="E6" s="10"/>
      <c r="G6" s="14" t="s">
        <v>65</v>
      </c>
      <c r="H6" s="10"/>
    </row>
    <row r="7" spans="1:8" ht="19.5" x14ac:dyDescent="0.45">
      <c r="A7" s="13" t="str">
        <f ca="1">IFERROR(AVERAGE('Product Price List'!J5:J1000),0)</f>
        <v/>
      </c>
      <c r="B7" s="10"/>
      <c r="D7" s="15" t="str">
        <f ca="1">IFERROR(AVERAGE('Product Price List'!L5:L1000),0)</f>
        <v/>
      </c>
      <c r="E7" s="10"/>
      <c r="G7" s="13" t="str">
        <f ca="1">SUM('Product Price List'!K5:K1000)</f>
        <v/>
      </c>
      <c r="H7" s="10"/>
    </row>
    <row r="10" spans="1:8" x14ac:dyDescent="0.35">
      <c r="A10" s="8" t="s">
        <v>5</v>
      </c>
      <c r="B10" s="8" t="s">
        <v>66</v>
      </c>
    </row>
    <row r="11" spans="1:8" x14ac:dyDescent="0.35">
      <c r="A11" t="s">
        <v>19</v>
      </c>
      <c r="B11">
        <f>COUNTIF('Product Price List'!D5:D1000,A11)</f>
        <v>4</v>
      </c>
    </row>
    <row r="12" spans="1:8" x14ac:dyDescent="0.35">
      <c r="A12" t="s">
        <v>27</v>
      </c>
      <c r="B12">
        <f>COUNTIF('Product Price List'!D5:D1000,A12)</f>
        <v>1</v>
      </c>
    </row>
    <row r="13" spans="1:8" x14ac:dyDescent="0.35">
      <c r="A13" t="s">
        <v>34</v>
      </c>
      <c r="B13">
        <f>COUNTIF('Product Price List'!D5:D1000,A13)</f>
        <v>1</v>
      </c>
    </row>
    <row r="14" spans="1:8" x14ac:dyDescent="0.35">
      <c r="A14" t="s">
        <v>38</v>
      </c>
      <c r="B14">
        <f>COUNTIF('Product Price List'!D5:D1000,A14)</f>
        <v>1</v>
      </c>
    </row>
    <row r="15" spans="1:8" x14ac:dyDescent="0.35">
      <c r="A15" t="s">
        <v>43</v>
      </c>
      <c r="B15">
        <f>COUNTIF('Product Price List'!D5:D1000,A15)</f>
        <v>1</v>
      </c>
    </row>
    <row r="16" spans="1:8" x14ac:dyDescent="0.35">
      <c r="A16" t="s">
        <v>47</v>
      </c>
      <c r="B16">
        <f>COUNTIF('Product Price List'!D5:D1000,A16)</f>
        <v>1</v>
      </c>
    </row>
    <row r="17" spans="1:2" x14ac:dyDescent="0.35">
      <c r="A17" t="s">
        <v>54</v>
      </c>
      <c r="B17">
        <f>COUNTIF('Product Price List'!D5:D1000,A17)</f>
        <v>1</v>
      </c>
    </row>
  </sheetData>
  <mergeCells count="13">
    <mergeCell ref="A1:H1"/>
    <mergeCell ref="A6:B6"/>
    <mergeCell ref="D3:E3"/>
    <mergeCell ref="A3:B3"/>
    <mergeCell ref="G3:H3"/>
    <mergeCell ref="A4:B4"/>
    <mergeCell ref="G4:H4"/>
    <mergeCell ref="D6:E6"/>
    <mergeCell ref="D7:E7"/>
    <mergeCell ref="A7:B7"/>
    <mergeCell ref="G7:H7"/>
    <mergeCell ref="D4:E4"/>
    <mergeCell ref="G6:H6"/>
  </mergeCells>
  <pageMargins left="0.75" right="0.75" top="1" bottom="1" header="0.5" footer="0.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9"/>
  <sheetViews>
    <sheetView showGridLines="0" tabSelected="1" workbookViewId="0">
      <selection activeCell="A5" sqref="A5:F5"/>
    </sheetView>
  </sheetViews>
  <sheetFormatPr defaultRowHeight="14.5" x14ac:dyDescent="0.35"/>
  <cols>
    <col min="1" max="6" width="22" customWidth="1"/>
  </cols>
  <sheetData>
    <row r="1" spans="1:6" ht="23.5" x14ac:dyDescent="0.55000000000000004">
      <c r="A1" s="25" t="s">
        <v>67</v>
      </c>
      <c r="B1" s="18"/>
      <c r="C1" s="18"/>
      <c r="D1" s="18"/>
      <c r="E1" s="18"/>
      <c r="F1" s="18"/>
    </row>
    <row r="3" spans="1:6" ht="30" customHeight="1" x14ac:dyDescent="0.35">
      <c r="A3" s="16" t="s">
        <v>68</v>
      </c>
      <c r="B3" s="10"/>
      <c r="C3" s="10"/>
      <c r="D3" s="10"/>
      <c r="E3" s="10"/>
      <c r="F3" s="10"/>
    </row>
    <row r="4" spans="1:6" ht="30" customHeight="1" x14ac:dyDescent="0.35">
      <c r="A4" s="16" t="s">
        <v>69</v>
      </c>
      <c r="B4" s="10"/>
      <c r="C4" s="10"/>
      <c r="D4" s="10"/>
      <c r="E4" s="10"/>
      <c r="F4" s="10"/>
    </row>
    <row r="5" spans="1:6" ht="30" customHeight="1" x14ac:dyDescent="0.35">
      <c r="A5" s="16" t="s">
        <v>70</v>
      </c>
      <c r="B5" s="10"/>
      <c r="C5" s="10"/>
      <c r="D5" s="10"/>
      <c r="E5" s="10"/>
      <c r="F5" s="10"/>
    </row>
    <row r="6" spans="1:6" ht="30" customHeight="1" x14ac:dyDescent="0.35">
      <c r="A6" s="16" t="s">
        <v>71</v>
      </c>
      <c r="B6" s="10"/>
      <c r="C6" s="10"/>
      <c r="D6" s="10"/>
      <c r="E6" s="10"/>
      <c r="F6" s="10"/>
    </row>
    <row r="7" spans="1:6" ht="30" customHeight="1" x14ac:dyDescent="0.35">
      <c r="A7" s="16" t="s">
        <v>72</v>
      </c>
      <c r="B7" s="10"/>
      <c r="C7" s="10"/>
      <c r="D7" s="10"/>
      <c r="E7" s="10"/>
      <c r="F7" s="10"/>
    </row>
    <row r="8" spans="1:6" ht="30" customHeight="1" x14ac:dyDescent="0.35">
      <c r="A8" s="16" t="s">
        <v>73</v>
      </c>
      <c r="B8" s="10"/>
      <c r="C8" s="10"/>
      <c r="D8" s="10"/>
      <c r="E8" s="10"/>
      <c r="F8" s="10"/>
    </row>
    <row r="9" spans="1:6" ht="30" customHeight="1" x14ac:dyDescent="0.35">
      <c r="A9" s="16" t="s">
        <v>74</v>
      </c>
      <c r="B9" s="10"/>
      <c r="C9" s="10"/>
      <c r="D9" s="10"/>
      <c r="E9" s="10"/>
      <c r="F9" s="10"/>
    </row>
  </sheetData>
  <mergeCells count="8">
    <mergeCell ref="A1:F1"/>
    <mergeCell ref="A5:F5"/>
    <mergeCell ref="A9:F9"/>
    <mergeCell ref="A8:F8"/>
    <mergeCell ref="A6:F6"/>
    <mergeCell ref="A4:F4"/>
    <mergeCell ref="A3:F3"/>
    <mergeCell ref="A7:F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Product Price List</vt:lpstr>
      <vt:lpstr>Dashboard</vt:lpstr>
      <vt:lpstr>Instructions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Product Price List Excel Sheet</dc:title>
  <dc:subject>Professional product pricing template</dc:subject>
  <dc:creator>Excel Template Designer</dc:creator>
  <cp:lastModifiedBy>pm</cp:lastModifiedBy>
  <dcterms:created xsi:type="dcterms:W3CDTF">2026-09-13T12:01:43Z</dcterms:created>
  <dcterms:modified xsi:type="dcterms:W3CDTF">2026-09-13T18:06:18Z</dcterms:modified>
</cp:coreProperties>
</file>