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Increment Calculation Excel Sheet\"/>
    </mc:Choice>
  </mc:AlternateContent>
  <xr:revisionPtr revIDLastSave="0" documentId="13_ncr:20001_{963363A9-BDC9-45CC-AA44-79916B90438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Increment Calculator" sheetId="1" r:id="rId1"/>
    <sheet name="Dashboard" sheetId="2" r:id="rId2"/>
    <sheet name="Lists" sheetId="3" state="hidden" r:id="rId3"/>
  </sheets>
  <definedNames>
    <definedName name="_xlnm._FilterDatabase" localSheetId="0" hidden="1">'Increment Calculator'!$A$4:$N$54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" l="1"/>
  <c r="E7" i="2"/>
  <c r="E6" i="2"/>
  <c r="E5" i="2"/>
  <c r="E4" i="2"/>
  <c r="B4" i="2"/>
  <c r="B3" i="2"/>
  <c r="B62" i="1"/>
  <c r="B58" i="1"/>
  <c r="B57" i="1"/>
  <c r="J54" i="1"/>
  <c r="I54" i="1"/>
  <c r="K54" i="1" s="1"/>
  <c r="A54" i="1"/>
  <c r="J53" i="1"/>
  <c r="I53" i="1"/>
  <c r="K53" i="1" s="1"/>
  <c r="A53" i="1"/>
  <c r="J52" i="1"/>
  <c r="I52" i="1"/>
  <c r="K52" i="1" s="1"/>
  <c r="A52" i="1"/>
  <c r="J51" i="1"/>
  <c r="I51" i="1"/>
  <c r="K51" i="1" s="1"/>
  <c r="A51" i="1"/>
  <c r="J50" i="1"/>
  <c r="I50" i="1"/>
  <c r="K50" i="1" s="1"/>
  <c r="A50" i="1"/>
  <c r="J49" i="1"/>
  <c r="I49" i="1"/>
  <c r="K49" i="1" s="1"/>
  <c r="A49" i="1"/>
  <c r="J48" i="1"/>
  <c r="I48" i="1"/>
  <c r="K48" i="1" s="1"/>
  <c r="A48" i="1"/>
  <c r="J47" i="1"/>
  <c r="I47" i="1"/>
  <c r="K47" i="1" s="1"/>
  <c r="A47" i="1"/>
  <c r="J46" i="1"/>
  <c r="I46" i="1"/>
  <c r="K46" i="1" s="1"/>
  <c r="A46" i="1"/>
  <c r="J45" i="1"/>
  <c r="I45" i="1"/>
  <c r="K45" i="1" s="1"/>
  <c r="A45" i="1"/>
  <c r="J44" i="1"/>
  <c r="I44" i="1"/>
  <c r="K44" i="1" s="1"/>
  <c r="A44" i="1"/>
  <c r="J43" i="1"/>
  <c r="I43" i="1"/>
  <c r="K43" i="1" s="1"/>
  <c r="A43" i="1"/>
  <c r="J42" i="1"/>
  <c r="I42" i="1"/>
  <c r="K42" i="1" s="1"/>
  <c r="A42" i="1"/>
  <c r="J41" i="1"/>
  <c r="I41" i="1"/>
  <c r="K41" i="1" s="1"/>
  <c r="A41" i="1"/>
  <c r="J40" i="1"/>
  <c r="I40" i="1"/>
  <c r="K40" i="1" s="1"/>
  <c r="A40" i="1"/>
  <c r="J39" i="1"/>
  <c r="I39" i="1"/>
  <c r="K39" i="1" s="1"/>
  <c r="A39" i="1"/>
  <c r="J38" i="1"/>
  <c r="I38" i="1"/>
  <c r="K38" i="1" s="1"/>
  <c r="A38" i="1"/>
  <c r="J37" i="1"/>
  <c r="I37" i="1"/>
  <c r="K37" i="1" s="1"/>
  <c r="A37" i="1"/>
  <c r="J36" i="1"/>
  <c r="I36" i="1"/>
  <c r="K36" i="1" s="1"/>
  <c r="A36" i="1"/>
  <c r="J35" i="1"/>
  <c r="I35" i="1"/>
  <c r="K35" i="1" s="1"/>
  <c r="A35" i="1"/>
  <c r="J34" i="1"/>
  <c r="I34" i="1"/>
  <c r="K34" i="1" s="1"/>
  <c r="A34" i="1"/>
  <c r="J33" i="1"/>
  <c r="I33" i="1"/>
  <c r="K33" i="1" s="1"/>
  <c r="A33" i="1"/>
  <c r="J32" i="1"/>
  <c r="I32" i="1"/>
  <c r="K32" i="1" s="1"/>
  <c r="A32" i="1"/>
  <c r="J31" i="1"/>
  <c r="I31" i="1"/>
  <c r="K31" i="1" s="1"/>
  <c r="A31" i="1"/>
  <c r="J30" i="1"/>
  <c r="I30" i="1"/>
  <c r="K30" i="1" s="1"/>
  <c r="A30" i="1"/>
  <c r="J29" i="1"/>
  <c r="I29" i="1"/>
  <c r="K29" i="1" s="1"/>
  <c r="A29" i="1"/>
  <c r="J28" i="1"/>
  <c r="I28" i="1"/>
  <c r="K28" i="1" s="1"/>
  <c r="A28" i="1"/>
  <c r="J27" i="1"/>
  <c r="I27" i="1"/>
  <c r="K27" i="1" s="1"/>
  <c r="A27" i="1"/>
  <c r="J26" i="1"/>
  <c r="I26" i="1"/>
  <c r="K26" i="1" s="1"/>
  <c r="A26" i="1"/>
  <c r="J25" i="1"/>
  <c r="I25" i="1"/>
  <c r="K25" i="1" s="1"/>
  <c r="A25" i="1"/>
  <c r="J24" i="1"/>
  <c r="I24" i="1"/>
  <c r="K24" i="1" s="1"/>
  <c r="A24" i="1"/>
  <c r="J23" i="1"/>
  <c r="I23" i="1"/>
  <c r="K23" i="1" s="1"/>
  <c r="A23" i="1"/>
  <c r="J22" i="1"/>
  <c r="I22" i="1"/>
  <c r="K22" i="1" s="1"/>
  <c r="A22" i="1"/>
  <c r="J21" i="1"/>
  <c r="I21" i="1"/>
  <c r="K21" i="1" s="1"/>
  <c r="A21" i="1"/>
  <c r="J20" i="1"/>
  <c r="I20" i="1"/>
  <c r="K20" i="1" s="1"/>
  <c r="A20" i="1"/>
  <c r="J19" i="1"/>
  <c r="I19" i="1"/>
  <c r="K19" i="1" s="1"/>
  <c r="A19" i="1"/>
  <c r="J18" i="1"/>
  <c r="I18" i="1"/>
  <c r="K18" i="1" s="1"/>
  <c r="A18" i="1"/>
  <c r="J17" i="1"/>
  <c r="I17" i="1"/>
  <c r="K17" i="1" s="1"/>
  <c r="A17" i="1"/>
  <c r="J16" i="1"/>
  <c r="I16" i="1"/>
  <c r="K16" i="1" s="1"/>
  <c r="A16" i="1"/>
  <c r="J15" i="1"/>
  <c r="I15" i="1"/>
  <c r="K15" i="1" s="1"/>
  <c r="A15" i="1"/>
  <c r="I14" i="1"/>
  <c r="K14" i="1" s="1"/>
  <c r="A14" i="1"/>
  <c r="J13" i="1"/>
  <c r="I13" i="1"/>
  <c r="K13" i="1" s="1"/>
  <c r="A13" i="1"/>
  <c r="J12" i="1"/>
  <c r="I12" i="1"/>
  <c r="K12" i="1" s="1"/>
  <c r="A12" i="1"/>
  <c r="I11" i="1"/>
  <c r="K11" i="1" s="1"/>
  <c r="A11" i="1"/>
  <c r="I10" i="1"/>
  <c r="K10" i="1" s="1"/>
  <c r="A10" i="1"/>
  <c r="J9" i="1"/>
  <c r="I9" i="1"/>
  <c r="K9" i="1" s="1"/>
  <c r="A9" i="1"/>
  <c r="J8" i="1"/>
  <c r="I8" i="1"/>
  <c r="K8" i="1" s="1"/>
  <c r="A8" i="1"/>
  <c r="I7" i="1"/>
  <c r="K7" i="1" s="1"/>
  <c r="A7" i="1"/>
  <c r="I6" i="1"/>
  <c r="K6" i="1" s="1"/>
  <c r="A6" i="1"/>
  <c r="I5" i="1"/>
  <c r="K5" i="1" s="1"/>
  <c r="A5" i="1"/>
  <c r="J11" i="1" l="1"/>
  <c r="J14" i="1"/>
  <c r="J10" i="1"/>
  <c r="J7" i="1"/>
  <c r="J6" i="1"/>
  <c r="B60" i="1" s="1"/>
  <c r="J5" i="1"/>
  <c r="B7" i="2"/>
  <c r="B61" i="1"/>
  <c r="B5" i="2"/>
  <c r="B59" i="1"/>
  <c r="B6" i="2" l="1"/>
</calcChain>
</file>

<file path=xl/sharedStrings.xml><?xml version="1.0" encoding="utf-8"?>
<sst xmlns="http://schemas.openxmlformats.org/spreadsheetml/2006/main" count="89" uniqueCount="68">
  <si>
    <t>Increment Calculation Excel Sheet</t>
  </si>
  <si>
    <t>Employee salary increment planning and calculation</t>
  </si>
  <si>
    <t>S.No.</t>
  </si>
  <si>
    <t>Employee ID</t>
  </si>
  <si>
    <t>Employee Name</t>
  </si>
  <si>
    <t>Department</t>
  </si>
  <si>
    <t>Designation</t>
  </si>
  <si>
    <t>Increment Date</t>
  </si>
  <si>
    <t>Current Salary</t>
  </si>
  <si>
    <t>Increment %</t>
  </si>
  <si>
    <t>Increment Amount</t>
  </si>
  <si>
    <t>New Salary</t>
  </si>
  <si>
    <t>Annual Increase</t>
  </si>
  <si>
    <t>Effective Month</t>
  </si>
  <si>
    <t>Status</t>
  </si>
  <si>
    <t>Remarks</t>
  </si>
  <si>
    <t>EMP001</t>
  </si>
  <si>
    <t>Amit Sharma</t>
  </si>
  <si>
    <t>IT</t>
  </si>
  <si>
    <t>Software Developer</t>
  </si>
  <si>
    <t>EMP002</t>
  </si>
  <si>
    <t>Priya Verma</t>
  </si>
  <si>
    <t>HR</t>
  </si>
  <si>
    <t>HR Executive</t>
  </si>
  <si>
    <t>EMP003</t>
  </si>
  <si>
    <t>Rahul Singh</t>
  </si>
  <si>
    <t>Sales</t>
  </si>
  <si>
    <t>Sales Executive</t>
  </si>
  <si>
    <t>EMP004</t>
  </si>
  <si>
    <t>Neha Gupta</t>
  </si>
  <si>
    <t>Finance</t>
  </si>
  <si>
    <t>Accountant</t>
  </si>
  <si>
    <t>EMP005</t>
  </si>
  <si>
    <t>Vikas Jain</t>
  </si>
  <si>
    <t>Marketing</t>
  </si>
  <si>
    <t>Marketing Manager</t>
  </si>
  <si>
    <t>EMP006</t>
  </si>
  <si>
    <t>Anjali Patel</t>
  </si>
  <si>
    <t>Operations</t>
  </si>
  <si>
    <t>Operations Executive</t>
  </si>
  <si>
    <t>EMP007</t>
  </si>
  <si>
    <t>Rohit Meena</t>
  </si>
  <si>
    <t>Admin</t>
  </si>
  <si>
    <t>Office Administrator</t>
  </si>
  <si>
    <t>EMP008</t>
  </si>
  <si>
    <t>Sneha Gupta</t>
  </si>
  <si>
    <t>System Administrator</t>
  </si>
  <si>
    <t>EMP009</t>
  </si>
  <si>
    <t>Manish Yadav</t>
  </si>
  <si>
    <t>Sales Manager</t>
  </si>
  <si>
    <t>EMP010</t>
  </si>
  <si>
    <t>Kavita Rao</t>
  </si>
  <si>
    <t>Senior Accountant</t>
  </si>
  <si>
    <t>Calculation Summary</t>
  </si>
  <si>
    <t>Total Employees</t>
  </si>
  <si>
    <t>Total Current Salary</t>
  </si>
  <si>
    <t>Total Increment Amount</t>
  </si>
  <si>
    <t>Total New Salary</t>
  </si>
  <si>
    <t>Total Annual Increase</t>
  </si>
  <si>
    <t>Average Increment %</t>
  </si>
  <si>
    <t>Increment Calculation Dashboard</t>
  </si>
  <si>
    <t>Employees</t>
  </si>
  <si>
    <t>Approved</t>
  </si>
  <si>
    <t>Total Increment</t>
  </si>
  <si>
    <t>Pending</t>
  </si>
  <si>
    <t>Under Review</t>
  </si>
  <si>
    <t>Annual Salary Increase</t>
  </si>
  <si>
    <t>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</si>
</sst>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₹#,##0.00"/>
    <numFmt numFmtId="166" formatCode="0.0%"/>
    <numFmt numFmtId="167" formatCode="dd\-mmm\-yyyy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1"/>
      <name val="Calibri"/>
    </font>
    <font>
      <b/>
      <sz val="20"/>
      <color rgb="FFFFFFFF"/>
      <name val="Calibri"/>
    </font>
    <font>
      <b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7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left" vertical="center"/>
    </xf>
    <xf numFmtId="166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5" fillId="3" borderId="2" xfId="0" applyFont="1" applyFill="1" applyBorder="1"/>
    <xf numFmtId="0" fontId="0" fillId="4" borderId="2" xfId="0" applyFill="1" applyBorder="1"/>
    <xf numFmtId="165" fontId="0" fillId="4" borderId="2" xfId="0" applyNumberFormat="1" applyFill="1" applyBorder="1"/>
    <xf numFmtId="166" fontId="0" fillId="4" borderId="2" xfId="0" applyNumberFormat="1" applyFill="1" applyBorder="1"/>
    <xf numFmtId="0" fontId="7" fillId="4" borderId="2" xfId="0" applyFont="1" applyFill="1" applyBorder="1"/>
    <xf numFmtId="0" fontId="3" fillId="2" borderId="0" xfId="0" applyFont="1" applyFill="1"/>
    <xf numFmtId="165" fontId="7" fillId="4" borderId="2" xfId="0" applyNumberFormat="1" applyFont="1" applyFill="1" applyBorder="1"/>
    <xf numFmtId="166" fontId="7" fillId="4" borderId="2" xfId="0" applyNumberFormat="1" applyFont="1" applyFill="1" applyBorder="1"/>
    <xf numFmtId="0" fontId="4" fillId="2" borderId="0" xfId="0" applyFont="1" applyFill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3" fillId="5" borderId="1" xfId="0" applyFont="1" applyFill="1" applyBorder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Employees by Status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Employees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Dashboard!$D$4:$D$7</c:f>
              <c:strCache>
                <c:ptCount val="4"/>
                <c:pt idx="0">
                  <c:v>Approved</c:v>
                </c:pt>
                <c:pt idx="1">
                  <c:v>Pending</c:v>
                </c:pt>
                <c:pt idx="2">
                  <c:v>Under Review</c:v>
                </c:pt>
                <c:pt idx="3">
                  <c:v>Rejected</c:v>
                </c:pt>
              </c:strCache>
            </c:strRef>
          </c:cat>
          <c:val>
            <c:numRef>
              <c:f>Dashboard!$E$4:$E$7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22-4D3C-99CA-4222C57423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Employees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zoomScale="70" zoomScaleNormal="70" workbookViewId="0">
      <pane ySplit="4" topLeftCell="A5" activePane="bottomLeft" state="frozen"/>
      <selection pane="bottomLeft" activeCell="L5" sqref="L5"/>
    </sheetView>
  </sheetViews>
  <sheetFormatPr defaultRowHeight="14.5" x14ac:dyDescent="0.35"/>
  <cols>
    <col min="1" max="1" width="8" customWidth="1"/>
    <col min="2" max="2" width="14" customWidth="1"/>
    <col min="3" max="3" width="20" customWidth="1"/>
    <col min="4" max="4" width="14" customWidth="1"/>
    <col min="5" max="5" width="22" customWidth="1"/>
    <col min="6" max="6" width="15" customWidth="1"/>
    <col min="7" max="7" width="16" customWidth="1"/>
    <col min="8" max="8" width="14" customWidth="1"/>
    <col min="9" max="9" width="18" customWidth="1"/>
    <col min="10" max="10" width="16" customWidth="1"/>
    <col min="11" max="11" width="18" customWidth="1"/>
    <col min="12" max="13" width="16" customWidth="1"/>
    <col min="14" max="14" width="32" customWidth="1"/>
  </cols>
  <sheetData>
    <row r="1" spans="1:14" ht="30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4" spans="1:14" s="22" customFormat="1" x14ac:dyDescent="0.35">
      <c r="A4" s="21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1" t="s">
        <v>15</v>
      </c>
    </row>
    <row r="5" spans="1:14" x14ac:dyDescent="0.35">
      <c r="A5" s="1">
        <f t="shared" ref="A5:A36" si="0">IF(B5="","",ROW()-4)</f>
        <v>1</v>
      </c>
      <c r="B5" s="2" t="s">
        <v>16</v>
      </c>
      <c r="C5" s="2" t="s">
        <v>17</v>
      </c>
      <c r="D5" s="2" t="s">
        <v>18</v>
      </c>
      <c r="E5" s="2" t="s">
        <v>19</v>
      </c>
      <c r="F5" s="3">
        <v>46113</v>
      </c>
      <c r="G5" s="4">
        <v>60000</v>
      </c>
      <c r="H5" s="5">
        <v>7.0000000000000007E-2</v>
      </c>
      <c r="I5" s="6">
        <f t="shared" ref="I5:I36" si="1">IF(OR(G5="",H5=""),"",G5*H5)</f>
        <v>4200</v>
      </c>
      <c r="J5" s="6">
        <f t="shared" ref="J5:J36" si="2">IF(OR(G5="",I5=""),"",G5+I5)</f>
        <v>64200</v>
      </c>
      <c r="K5" s="6">
        <f t="shared" ref="K5:K36" si="3">IF(I5="","",I5*12)</f>
        <v>50400</v>
      </c>
      <c r="L5" s="2"/>
      <c r="M5" s="1"/>
      <c r="N5" s="2"/>
    </row>
    <row r="6" spans="1:14" x14ac:dyDescent="0.35">
      <c r="A6" s="1">
        <f t="shared" si="0"/>
        <v>2</v>
      </c>
      <c r="B6" s="2" t="s">
        <v>20</v>
      </c>
      <c r="C6" s="2" t="s">
        <v>21</v>
      </c>
      <c r="D6" s="2" t="s">
        <v>22</v>
      </c>
      <c r="E6" s="2" t="s">
        <v>23</v>
      </c>
      <c r="F6" s="3">
        <v>46113</v>
      </c>
      <c r="G6" s="4">
        <v>45000</v>
      </c>
      <c r="H6" s="5">
        <v>0.06</v>
      </c>
      <c r="I6" s="6">
        <f t="shared" si="1"/>
        <v>2700</v>
      </c>
      <c r="J6" s="6">
        <f t="shared" si="2"/>
        <v>47700</v>
      </c>
      <c r="K6" s="6">
        <f t="shared" si="3"/>
        <v>32400</v>
      </c>
      <c r="L6" s="2"/>
      <c r="M6" s="1"/>
      <c r="N6" s="2"/>
    </row>
    <row r="7" spans="1:14" x14ac:dyDescent="0.35">
      <c r="A7" s="1">
        <f t="shared" si="0"/>
        <v>3</v>
      </c>
      <c r="B7" s="2" t="s">
        <v>24</v>
      </c>
      <c r="C7" s="2" t="s">
        <v>25</v>
      </c>
      <c r="D7" s="2" t="s">
        <v>26</v>
      </c>
      <c r="E7" s="2" t="s">
        <v>27</v>
      </c>
      <c r="F7" s="3">
        <v>46143</v>
      </c>
      <c r="G7" s="4">
        <v>40000</v>
      </c>
      <c r="H7" s="5">
        <v>0.08</v>
      </c>
      <c r="I7" s="6">
        <f t="shared" si="1"/>
        <v>3200</v>
      </c>
      <c r="J7" s="6">
        <f t="shared" si="2"/>
        <v>43200</v>
      </c>
      <c r="K7" s="6">
        <f t="shared" si="3"/>
        <v>38400</v>
      </c>
      <c r="L7" s="2"/>
      <c r="M7" s="1"/>
      <c r="N7" s="2"/>
    </row>
    <row r="8" spans="1:14" x14ac:dyDescent="0.35">
      <c r="A8" s="1">
        <f t="shared" si="0"/>
        <v>4</v>
      </c>
      <c r="B8" s="2" t="s">
        <v>28</v>
      </c>
      <c r="C8" s="2" t="s">
        <v>29</v>
      </c>
      <c r="D8" s="2" t="s">
        <v>30</v>
      </c>
      <c r="E8" s="2" t="s">
        <v>31</v>
      </c>
      <c r="F8" s="3">
        <v>46113</v>
      </c>
      <c r="G8" s="4">
        <v>52000</v>
      </c>
      <c r="H8" s="5">
        <v>0.06</v>
      </c>
      <c r="I8" s="6">
        <f t="shared" si="1"/>
        <v>3120</v>
      </c>
      <c r="J8" s="6">
        <f t="shared" si="2"/>
        <v>55120</v>
      </c>
      <c r="K8" s="6">
        <f t="shared" si="3"/>
        <v>37440</v>
      </c>
      <c r="L8" s="2"/>
      <c r="M8" s="1"/>
      <c r="N8" s="2"/>
    </row>
    <row r="9" spans="1:14" x14ac:dyDescent="0.35">
      <c r="A9" s="1">
        <f t="shared" si="0"/>
        <v>5</v>
      </c>
      <c r="B9" s="2" t="s">
        <v>32</v>
      </c>
      <c r="C9" s="2" t="s">
        <v>33</v>
      </c>
      <c r="D9" s="2" t="s">
        <v>34</v>
      </c>
      <c r="E9" s="2" t="s">
        <v>35</v>
      </c>
      <c r="F9" s="3">
        <v>46174</v>
      </c>
      <c r="G9" s="4">
        <v>78000</v>
      </c>
      <c r="H9" s="5">
        <v>0.09</v>
      </c>
      <c r="I9" s="6">
        <f t="shared" si="1"/>
        <v>7020</v>
      </c>
      <c r="J9" s="6">
        <f t="shared" si="2"/>
        <v>85020</v>
      </c>
      <c r="K9" s="6">
        <f t="shared" si="3"/>
        <v>84240</v>
      </c>
      <c r="L9" s="2"/>
      <c r="M9" s="1"/>
      <c r="N9" s="2"/>
    </row>
    <row r="10" spans="1:14" x14ac:dyDescent="0.35">
      <c r="A10" s="1">
        <f t="shared" si="0"/>
        <v>6</v>
      </c>
      <c r="B10" s="2" t="s">
        <v>36</v>
      </c>
      <c r="C10" s="2" t="s">
        <v>37</v>
      </c>
      <c r="D10" s="2" t="s">
        <v>38</v>
      </c>
      <c r="E10" s="2" t="s">
        <v>39</v>
      </c>
      <c r="F10" s="3">
        <v>46113</v>
      </c>
      <c r="G10" s="4">
        <v>50000</v>
      </c>
      <c r="H10" s="5">
        <v>0.08</v>
      </c>
      <c r="I10" s="6">
        <f t="shared" si="1"/>
        <v>4000</v>
      </c>
      <c r="J10" s="6">
        <f t="shared" si="2"/>
        <v>54000</v>
      </c>
      <c r="K10" s="6">
        <f t="shared" si="3"/>
        <v>48000</v>
      </c>
      <c r="L10" s="2"/>
      <c r="M10" s="1"/>
      <c r="N10" s="2"/>
    </row>
    <row r="11" spans="1:14" x14ac:dyDescent="0.35">
      <c r="A11" s="1">
        <f t="shared" si="0"/>
        <v>7</v>
      </c>
      <c r="B11" s="2" t="s">
        <v>40</v>
      </c>
      <c r="C11" s="2" t="s">
        <v>41</v>
      </c>
      <c r="D11" s="2" t="s">
        <v>42</v>
      </c>
      <c r="E11" s="2" t="s">
        <v>43</v>
      </c>
      <c r="F11" s="3">
        <v>46143</v>
      </c>
      <c r="G11" s="4">
        <v>38000</v>
      </c>
      <c r="H11" s="5">
        <v>0.08</v>
      </c>
      <c r="I11" s="6">
        <f t="shared" si="1"/>
        <v>3040</v>
      </c>
      <c r="J11" s="6">
        <f t="shared" si="2"/>
        <v>41040</v>
      </c>
      <c r="K11" s="6">
        <f t="shared" si="3"/>
        <v>36480</v>
      </c>
      <c r="L11" s="2"/>
      <c r="M11" s="1"/>
      <c r="N11" s="2"/>
    </row>
    <row r="12" spans="1:14" x14ac:dyDescent="0.35">
      <c r="A12" s="1">
        <f t="shared" si="0"/>
        <v>8</v>
      </c>
      <c r="B12" s="2" t="s">
        <v>44</v>
      </c>
      <c r="C12" s="2" t="s">
        <v>45</v>
      </c>
      <c r="D12" s="2" t="s">
        <v>18</v>
      </c>
      <c r="E12" s="2" t="s">
        <v>46</v>
      </c>
      <c r="F12" s="3">
        <v>46204</v>
      </c>
      <c r="G12" s="4">
        <v>70000</v>
      </c>
      <c r="H12" s="5">
        <v>7.4999999999999997E-2</v>
      </c>
      <c r="I12" s="6">
        <f t="shared" si="1"/>
        <v>5250</v>
      </c>
      <c r="J12" s="6">
        <f t="shared" si="2"/>
        <v>75250</v>
      </c>
      <c r="K12" s="6">
        <f t="shared" si="3"/>
        <v>63000</v>
      </c>
      <c r="L12" s="2"/>
      <c r="M12" s="1"/>
      <c r="N12" s="2"/>
    </row>
    <row r="13" spans="1:14" x14ac:dyDescent="0.35">
      <c r="A13" s="1">
        <f t="shared" si="0"/>
        <v>9</v>
      </c>
      <c r="B13" s="2" t="s">
        <v>47</v>
      </c>
      <c r="C13" s="2" t="s">
        <v>48</v>
      </c>
      <c r="D13" s="2" t="s">
        <v>26</v>
      </c>
      <c r="E13" s="2" t="s">
        <v>49</v>
      </c>
      <c r="F13" s="3">
        <v>46113</v>
      </c>
      <c r="G13" s="4">
        <v>85000</v>
      </c>
      <c r="H13" s="5">
        <v>0.1</v>
      </c>
      <c r="I13" s="6">
        <f t="shared" si="1"/>
        <v>8500</v>
      </c>
      <c r="J13" s="6">
        <f t="shared" si="2"/>
        <v>93500</v>
      </c>
      <c r="K13" s="6">
        <f t="shared" si="3"/>
        <v>102000</v>
      </c>
      <c r="L13" s="2"/>
      <c r="M13" s="1"/>
      <c r="N13" s="2"/>
    </row>
    <row r="14" spans="1:14" x14ac:dyDescent="0.35">
      <c r="A14" s="1">
        <f t="shared" si="0"/>
        <v>10</v>
      </c>
      <c r="B14" s="2" t="s">
        <v>50</v>
      </c>
      <c r="C14" s="2" t="s">
        <v>51</v>
      </c>
      <c r="D14" s="2" t="s">
        <v>30</v>
      </c>
      <c r="E14" s="2" t="s">
        <v>52</v>
      </c>
      <c r="F14" s="3">
        <v>46174</v>
      </c>
      <c r="G14" s="4">
        <v>60000</v>
      </c>
      <c r="H14" s="5">
        <v>8.5000000000000006E-2</v>
      </c>
      <c r="I14" s="6">
        <f t="shared" si="1"/>
        <v>5100</v>
      </c>
      <c r="J14" s="6">
        <f t="shared" si="2"/>
        <v>65100</v>
      </c>
      <c r="K14" s="6">
        <f t="shared" si="3"/>
        <v>61200</v>
      </c>
      <c r="L14" s="2"/>
      <c r="M14" s="1"/>
      <c r="N14" s="2"/>
    </row>
    <row r="15" spans="1:14" x14ac:dyDescent="0.35">
      <c r="A15" s="1" t="str">
        <f t="shared" si="0"/>
        <v/>
      </c>
      <c r="B15" s="2"/>
      <c r="C15" s="2"/>
      <c r="D15" s="2"/>
      <c r="E15" s="2"/>
      <c r="F15" s="3"/>
      <c r="G15" s="4"/>
      <c r="H15" s="5"/>
      <c r="I15" s="6" t="str">
        <f t="shared" si="1"/>
        <v/>
      </c>
      <c r="J15" s="6" t="str">
        <f t="shared" si="2"/>
        <v/>
      </c>
      <c r="K15" s="6" t="str">
        <f t="shared" si="3"/>
        <v/>
      </c>
      <c r="L15" s="2"/>
      <c r="M15" s="1"/>
      <c r="N15" s="2"/>
    </row>
    <row r="16" spans="1:14" x14ac:dyDescent="0.35">
      <c r="A16" s="1" t="str">
        <f t="shared" si="0"/>
        <v/>
      </c>
      <c r="B16" s="2"/>
      <c r="C16" s="2"/>
      <c r="D16" s="2"/>
      <c r="E16" s="2"/>
      <c r="F16" s="3"/>
      <c r="G16" s="4"/>
      <c r="H16" s="5"/>
      <c r="I16" s="6" t="str">
        <f t="shared" si="1"/>
        <v/>
      </c>
      <c r="J16" s="6" t="str">
        <f t="shared" si="2"/>
        <v/>
      </c>
      <c r="K16" s="6" t="str">
        <f t="shared" si="3"/>
        <v/>
      </c>
      <c r="L16" s="2"/>
      <c r="M16" s="1"/>
      <c r="N16" s="2"/>
    </row>
    <row r="17" spans="1:14" x14ac:dyDescent="0.35">
      <c r="A17" s="1" t="str">
        <f t="shared" si="0"/>
        <v/>
      </c>
      <c r="B17" s="2"/>
      <c r="C17" s="2"/>
      <c r="D17" s="2"/>
      <c r="E17" s="2"/>
      <c r="F17" s="3"/>
      <c r="G17" s="4"/>
      <c r="H17" s="5"/>
      <c r="I17" s="6" t="str">
        <f t="shared" si="1"/>
        <v/>
      </c>
      <c r="J17" s="6" t="str">
        <f t="shared" si="2"/>
        <v/>
      </c>
      <c r="K17" s="6" t="str">
        <f t="shared" si="3"/>
        <v/>
      </c>
      <c r="L17" s="2"/>
      <c r="M17" s="1"/>
      <c r="N17" s="2"/>
    </row>
    <row r="18" spans="1:14" x14ac:dyDescent="0.35">
      <c r="A18" s="1" t="str">
        <f t="shared" si="0"/>
        <v/>
      </c>
      <c r="B18" s="2"/>
      <c r="C18" s="2"/>
      <c r="D18" s="2"/>
      <c r="E18" s="2"/>
      <c r="F18" s="3"/>
      <c r="G18" s="4"/>
      <c r="H18" s="5"/>
      <c r="I18" s="6" t="str">
        <f t="shared" si="1"/>
        <v/>
      </c>
      <c r="J18" s="6" t="str">
        <f t="shared" si="2"/>
        <v/>
      </c>
      <c r="K18" s="6" t="str">
        <f t="shared" si="3"/>
        <v/>
      </c>
      <c r="L18" s="2"/>
      <c r="M18" s="1"/>
      <c r="N18" s="2"/>
    </row>
    <row r="19" spans="1:14" x14ac:dyDescent="0.35">
      <c r="A19" s="1" t="str">
        <f t="shared" si="0"/>
        <v/>
      </c>
      <c r="B19" s="2"/>
      <c r="C19" s="2"/>
      <c r="D19" s="2"/>
      <c r="E19" s="2"/>
      <c r="F19" s="3"/>
      <c r="G19" s="4"/>
      <c r="H19" s="5"/>
      <c r="I19" s="6" t="str">
        <f t="shared" si="1"/>
        <v/>
      </c>
      <c r="J19" s="6" t="str">
        <f t="shared" si="2"/>
        <v/>
      </c>
      <c r="K19" s="6" t="str">
        <f t="shared" si="3"/>
        <v/>
      </c>
      <c r="L19" s="2"/>
      <c r="M19" s="1"/>
      <c r="N19" s="2"/>
    </row>
    <row r="20" spans="1:14" x14ac:dyDescent="0.35">
      <c r="A20" s="1" t="str">
        <f t="shared" si="0"/>
        <v/>
      </c>
      <c r="B20" s="2"/>
      <c r="C20" s="2"/>
      <c r="D20" s="2"/>
      <c r="E20" s="2"/>
      <c r="F20" s="3"/>
      <c r="G20" s="4"/>
      <c r="H20" s="5"/>
      <c r="I20" s="6" t="str">
        <f t="shared" si="1"/>
        <v/>
      </c>
      <c r="J20" s="6" t="str">
        <f t="shared" si="2"/>
        <v/>
      </c>
      <c r="K20" s="6" t="str">
        <f t="shared" si="3"/>
        <v/>
      </c>
      <c r="L20" s="2"/>
      <c r="M20" s="1"/>
      <c r="N20" s="2"/>
    </row>
    <row r="21" spans="1:14" x14ac:dyDescent="0.35">
      <c r="A21" s="1" t="str">
        <f t="shared" si="0"/>
        <v/>
      </c>
      <c r="B21" s="2"/>
      <c r="C21" s="2"/>
      <c r="D21" s="2"/>
      <c r="E21" s="2"/>
      <c r="F21" s="3"/>
      <c r="G21" s="4"/>
      <c r="H21" s="5"/>
      <c r="I21" s="6" t="str">
        <f t="shared" si="1"/>
        <v/>
      </c>
      <c r="J21" s="6" t="str">
        <f t="shared" si="2"/>
        <v/>
      </c>
      <c r="K21" s="6" t="str">
        <f t="shared" si="3"/>
        <v/>
      </c>
      <c r="L21" s="2"/>
      <c r="M21" s="1"/>
      <c r="N21" s="2"/>
    </row>
    <row r="22" spans="1:14" x14ac:dyDescent="0.35">
      <c r="A22" s="1" t="str">
        <f t="shared" si="0"/>
        <v/>
      </c>
      <c r="B22" s="2"/>
      <c r="C22" s="2"/>
      <c r="D22" s="2"/>
      <c r="E22" s="2"/>
      <c r="F22" s="3"/>
      <c r="G22" s="4"/>
      <c r="H22" s="5"/>
      <c r="I22" s="6" t="str">
        <f t="shared" si="1"/>
        <v/>
      </c>
      <c r="J22" s="6" t="str">
        <f t="shared" si="2"/>
        <v/>
      </c>
      <c r="K22" s="6" t="str">
        <f t="shared" si="3"/>
        <v/>
      </c>
      <c r="L22" s="2"/>
      <c r="M22" s="1"/>
      <c r="N22" s="2"/>
    </row>
    <row r="23" spans="1:14" x14ac:dyDescent="0.35">
      <c r="A23" s="1" t="str">
        <f t="shared" si="0"/>
        <v/>
      </c>
      <c r="B23" s="2"/>
      <c r="C23" s="2"/>
      <c r="D23" s="2"/>
      <c r="E23" s="2"/>
      <c r="F23" s="3"/>
      <c r="G23" s="4"/>
      <c r="H23" s="5"/>
      <c r="I23" s="6" t="str">
        <f t="shared" si="1"/>
        <v/>
      </c>
      <c r="J23" s="6" t="str">
        <f t="shared" si="2"/>
        <v/>
      </c>
      <c r="K23" s="6" t="str">
        <f t="shared" si="3"/>
        <v/>
      </c>
      <c r="L23" s="2"/>
      <c r="M23" s="1"/>
      <c r="N23" s="2"/>
    </row>
    <row r="24" spans="1:14" x14ac:dyDescent="0.35">
      <c r="A24" s="1" t="str">
        <f t="shared" si="0"/>
        <v/>
      </c>
      <c r="B24" s="2"/>
      <c r="C24" s="2"/>
      <c r="D24" s="2"/>
      <c r="E24" s="2"/>
      <c r="F24" s="3"/>
      <c r="G24" s="4"/>
      <c r="H24" s="5"/>
      <c r="I24" s="6" t="str">
        <f t="shared" si="1"/>
        <v/>
      </c>
      <c r="J24" s="6" t="str">
        <f t="shared" si="2"/>
        <v/>
      </c>
      <c r="K24" s="6" t="str">
        <f t="shared" si="3"/>
        <v/>
      </c>
      <c r="L24" s="2"/>
      <c r="M24" s="1"/>
      <c r="N24" s="2"/>
    </row>
    <row r="25" spans="1:14" x14ac:dyDescent="0.35">
      <c r="A25" s="1" t="str">
        <f t="shared" si="0"/>
        <v/>
      </c>
      <c r="B25" s="2"/>
      <c r="C25" s="2"/>
      <c r="D25" s="2"/>
      <c r="E25" s="2"/>
      <c r="F25" s="3"/>
      <c r="G25" s="4"/>
      <c r="H25" s="5"/>
      <c r="I25" s="6" t="str">
        <f t="shared" si="1"/>
        <v/>
      </c>
      <c r="J25" s="6" t="str">
        <f t="shared" si="2"/>
        <v/>
      </c>
      <c r="K25" s="6" t="str">
        <f t="shared" si="3"/>
        <v/>
      </c>
      <c r="L25" s="2"/>
      <c r="M25" s="1"/>
      <c r="N25" s="2"/>
    </row>
    <row r="26" spans="1:14" x14ac:dyDescent="0.35">
      <c r="A26" s="1" t="str">
        <f t="shared" si="0"/>
        <v/>
      </c>
      <c r="B26" s="2"/>
      <c r="C26" s="2"/>
      <c r="D26" s="2"/>
      <c r="E26" s="2"/>
      <c r="F26" s="3"/>
      <c r="G26" s="4"/>
      <c r="H26" s="5"/>
      <c r="I26" s="6" t="str">
        <f t="shared" si="1"/>
        <v/>
      </c>
      <c r="J26" s="6" t="str">
        <f t="shared" si="2"/>
        <v/>
      </c>
      <c r="K26" s="6" t="str">
        <f t="shared" si="3"/>
        <v/>
      </c>
      <c r="L26" s="2"/>
      <c r="M26" s="1"/>
      <c r="N26" s="2"/>
    </row>
    <row r="27" spans="1:14" x14ac:dyDescent="0.35">
      <c r="A27" s="1" t="str">
        <f t="shared" si="0"/>
        <v/>
      </c>
      <c r="B27" s="2"/>
      <c r="C27" s="2"/>
      <c r="D27" s="2"/>
      <c r="E27" s="2"/>
      <c r="F27" s="3"/>
      <c r="G27" s="4"/>
      <c r="H27" s="5"/>
      <c r="I27" s="6" t="str">
        <f t="shared" si="1"/>
        <v/>
      </c>
      <c r="J27" s="6" t="str">
        <f t="shared" si="2"/>
        <v/>
      </c>
      <c r="K27" s="6" t="str">
        <f t="shared" si="3"/>
        <v/>
      </c>
      <c r="L27" s="2"/>
      <c r="M27" s="1"/>
      <c r="N27" s="2"/>
    </row>
    <row r="28" spans="1:14" x14ac:dyDescent="0.35">
      <c r="A28" s="1" t="str">
        <f t="shared" si="0"/>
        <v/>
      </c>
      <c r="B28" s="2"/>
      <c r="C28" s="2"/>
      <c r="D28" s="2"/>
      <c r="E28" s="2"/>
      <c r="F28" s="3"/>
      <c r="G28" s="4"/>
      <c r="H28" s="5"/>
      <c r="I28" s="6" t="str">
        <f t="shared" si="1"/>
        <v/>
      </c>
      <c r="J28" s="6" t="str">
        <f t="shared" si="2"/>
        <v/>
      </c>
      <c r="K28" s="6" t="str">
        <f t="shared" si="3"/>
        <v/>
      </c>
      <c r="L28" s="2"/>
      <c r="M28" s="1"/>
      <c r="N28" s="2"/>
    </row>
    <row r="29" spans="1:14" x14ac:dyDescent="0.35">
      <c r="A29" s="1" t="str">
        <f t="shared" si="0"/>
        <v/>
      </c>
      <c r="B29" s="2"/>
      <c r="C29" s="2"/>
      <c r="D29" s="2"/>
      <c r="E29" s="2"/>
      <c r="F29" s="3"/>
      <c r="G29" s="4"/>
      <c r="H29" s="5"/>
      <c r="I29" s="6" t="str">
        <f t="shared" si="1"/>
        <v/>
      </c>
      <c r="J29" s="6" t="str">
        <f t="shared" si="2"/>
        <v/>
      </c>
      <c r="K29" s="6" t="str">
        <f t="shared" si="3"/>
        <v/>
      </c>
      <c r="L29" s="2"/>
      <c r="M29" s="1"/>
      <c r="N29" s="2"/>
    </row>
    <row r="30" spans="1:14" x14ac:dyDescent="0.35">
      <c r="A30" s="1" t="str">
        <f t="shared" si="0"/>
        <v/>
      </c>
      <c r="B30" s="2"/>
      <c r="C30" s="2"/>
      <c r="D30" s="2"/>
      <c r="E30" s="2"/>
      <c r="F30" s="3"/>
      <c r="G30" s="4"/>
      <c r="H30" s="5"/>
      <c r="I30" s="6" t="str">
        <f t="shared" si="1"/>
        <v/>
      </c>
      <c r="J30" s="6" t="str">
        <f t="shared" si="2"/>
        <v/>
      </c>
      <c r="K30" s="6" t="str">
        <f t="shared" si="3"/>
        <v/>
      </c>
      <c r="L30" s="2"/>
      <c r="M30" s="1"/>
      <c r="N30" s="2"/>
    </row>
    <row r="31" spans="1:14" x14ac:dyDescent="0.35">
      <c r="A31" s="1" t="str">
        <f t="shared" si="0"/>
        <v/>
      </c>
      <c r="B31" s="2"/>
      <c r="C31" s="2"/>
      <c r="D31" s="2"/>
      <c r="E31" s="2"/>
      <c r="F31" s="3"/>
      <c r="G31" s="4"/>
      <c r="H31" s="5"/>
      <c r="I31" s="6" t="str">
        <f t="shared" si="1"/>
        <v/>
      </c>
      <c r="J31" s="6" t="str">
        <f t="shared" si="2"/>
        <v/>
      </c>
      <c r="K31" s="6" t="str">
        <f t="shared" si="3"/>
        <v/>
      </c>
      <c r="L31" s="2"/>
      <c r="M31" s="1"/>
      <c r="N31" s="2"/>
    </row>
    <row r="32" spans="1:14" x14ac:dyDescent="0.35">
      <c r="A32" s="1" t="str">
        <f t="shared" si="0"/>
        <v/>
      </c>
      <c r="B32" s="2"/>
      <c r="C32" s="2"/>
      <c r="D32" s="2"/>
      <c r="E32" s="2"/>
      <c r="F32" s="3"/>
      <c r="G32" s="4"/>
      <c r="H32" s="5"/>
      <c r="I32" s="6" t="str">
        <f t="shared" si="1"/>
        <v/>
      </c>
      <c r="J32" s="6" t="str">
        <f t="shared" si="2"/>
        <v/>
      </c>
      <c r="K32" s="6" t="str">
        <f t="shared" si="3"/>
        <v/>
      </c>
      <c r="L32" s="2"/>
      <c r="M32" s="1"/>
      <c r="N32" s="2"/>
    </row>
    <row r="33" spans="1:14" x14ac:dyDescent="0.35">
      <c r="A33" s="1" t="str">
        <f t="shared" si="0"/>
        <v/>
      </c>
      <c r="B33" s="2"/>
      <c r="C33" s="2"/>
      <c r="D33" s="2"/>
      <c r="E33" s="2"/>
      <c r="F33" s="3"/>
      <c r="G33" s="4"/>
      <c r="H33" s="5"/>
      <c r="I33" s="6" t="str">
        <f t="shared" si="1"/>
        <v/>
      </c>
      <c r="J33" s="6" t="str">
        <f t="shared" si="2"/>
        <v/>
      </c>
      <c r="K33" s="6" t="str">
        <f t="shared" si="3"/>
        <v/>
      </c>
      <c r="L33" s="2"/>
      <c r="M33" s="1"/>
      <c r="N33" s="2"/>
    </row>
    <row r="34" spans="1:14" x14ac:dyDescent="0.35">
      <c r="A34" s="1" t="str">
        <f t="shared" si="0"/>
        <v/>
      </c>
      <c r="B34" s="2"/>
      <c r="C34" s="2"/>
      <c r="D34" s="2"/>
      <c r="E34" s="2"/>
      <c r="F34" s="3"/>
      <c r="G34" s="4"/>
      <c r="H34" s="5"/>
      <c r="I34" s="6" t="str">
        <f t="shared" si="1"/>
        <v/>
      </c>
      <c r="J34" s="6" t="str">
        <f t="shared" si="2"/>
        <v/>
      </c>
      <c r="K34" s="6" t="str">
        <f t="shared" si="3"/>
        <v/>
      </c>
      <c r="L34" s="2"/>
      <c r="M34" s="1"/>
      <c r="N34" s="2"/>
    </row>
    <row r="35" spans="1:14" x14ac:dyDescent="0.35">
      <c r="A35" s="1" t="str">
        <f t="shared" si="0"/>
        <v/>
      </c>
      <c r="B35" s="2"/>
      <c r="C35" s="2"/>
      <c r="D35" s="2"/>
      <c r="E35" s="2"/>
      <c r="F35" s="3"/>
      <c r="G35" s="4"/>
      <c r="H35" s="5"/>
      <c r="I35" s="6" t="str">
        <f t="shared" si="1"/>
        <v/>
      </c>
      <c r="J35" s="6" t="str">
        <f t="shared" si="2"/>
        <v/>
      </c>
      <c r="K35" s="6" t="str">
        <f t="shared" si="3"/>
        <v/>
      </c>
      <c r="L35" s="2"/>
      <c r="M35" s="1"/>
      <c r="N35" s="2"/>
    </row>
    <row r="36" spans="1:14" x14ac:dyDescent="0.35">
      <c r="A36" s="1" t="str">
        <f t="shared" si="0"/>
        <v/>
      </c>
      <c r="B36" s="2"/>
      <c r="C36" s="2"/>
      <c r="D36" s="2"/>
      <c r="E36" s="2"/>
      <c r="F36" s="3"/>
      <c r="G36" s="4"/>
      <c r="H36" s="5"/>
      <c r="I36" s="6" t="str">
        <f t="shared" si="1"/>
        <v/>
      </c>
      <c r="J36" s="6" t="str">
        <f t="shared" si="2"/>
        <v/>
      </c>
      <c r="K36" s="6" t="str">
        <f t="shared" si="3"/>
        <v/>
      </c>
      <c r="L36" s="2"/>
      <c r="M36" s="1"/>
      <c r="N36" s="2"/>
    </row>
    <row r="37" spans="1:14" x14ac:dyDescent="0.35">
      <c r="A37" s="1" t="str">
        <f t="shared" ref="A37:A68" si="4">IF(B37="","",ROW()-4)</f>
        <v/>
      </c>
      <c r="B37" s="2"/>
      <c r="C37" s="2"/>
      <c r="D37" s="2"/>
      <c r="E37" s="2"/>
      <c r="F37" s="3"/>
      <c r="G37" s="4"/>
      <c r="H37" s="5"/>
      <c r="I37" s="6" t="str">
        <f t="shared" ref="I37:I68" si="5">IF(OR(G37="",H37=""),"",G37*H37)</f>
        <v/>
      </c>
      <c r="J37" s="6" t="str">
        <f t="shared" ref="J37:J68" si="6">IF(OR(G37="",I37=""),"",G37+I37)</f>
        <v/>
      </c>
      <c r="K37" s="6" t="str">
        <f t="shared" ref="K37:K54" si="7">IF(I37="","",I37*12)</f>
        <v/>
      </c>
      <c r="L37" s="2"/>
      <c r="M37" s="1"/>
      <c r="N37" s="2"/>
    </row>
    <row r="38" spans="1:14" x14ac:dyDescent="0.35">
      <c r="A38" s="1" t="str">
        <f t="shared" si="4"/>
        <v/>
      </c>
      <c r="B38" s="2"/>
      <c r="C38" s="2"/>
      <c r="D38" s="2"/>
      <c r="E38" s="2"/>
      <c r="F38" s="3"/>
      <c r="G38" s="4"/>
      <c r="H38" s="5"/>
      <c r="I38" s="6" t="str">
        <f t="shared" si="5"/>
        <v/>
      </c>
      <c r="J38" s="6" t="str">
        <f t="shared" si="6"/>
        <v/>
      </c>
      <c r="K38" s="6" t="str">
        <f t="shared" si="7"/>
        <v/>
      </c>
      <c r="L38" s="2"/>
      <c r="M38" s="1"/>
      <c r="N38" s="2"/>
    </row>
    <row r="39" spans="1:14" x14ac:dyDescent="0.35">
      <c r="A39" s="1" t="str">
        <f t="shared" si="4"/>
        <v/>
      </c>
      <c r="B39" s="2"/>
      <c r="C39" s="2"/>
      <c r="D39" s="2"/>
      <c r="E39" s="2"/>
      <c r="F39" s="3"/>
      <c r="G39" s="4"/>
      <c r="H39" s="5"/>
      <c r="I39" s="6" t="str">
        <f t="shared" si="5"/>
        <v/>
      </c>
      <c r="J39" s="6" t="str">
        <f t="shared" si="6"/>
        <v/>
      </c>
      <c r="K39" s="6" t="str">
        <f t="shared" si="7"/>
        <v/>
      </c>
      <c r="L39" s="2"/>
      <c r="M39" s="1"/>
      <c r="N39" s="2"/>
    </row>
    <row r="40" spans="1:14" x14ac:dyDescent="0.35">
      <c r="A40" s="1" t="str">
        <f t="shared" si="4"/>
        <v/>
      </c>
      <c r="B40" s="2"/>
      <c r="C40" s="2"/>
      <c r="D40" s="2"/>
      <c r="E40" s="2"/>
      <c r="F40" s="3"/>
      <c r="G40" s="4"/>
      <c r="H40" s="5"/>
      <c r="I40" s="6" t="str">
        <f t="shared" si="5"/>
        <v/>
      </c>
      <c r="J40" s="6" t="str">
        <f t="shared" si="6"/>
        <v/>
      </c>
      <c r="K40" s="6" t="str">
        <f t="shared" si="7"/>
        <v/>
      </c>
      <c r="L40" s="2"/>
      <c r="M40" s="1"/>
      <c r="N40" s="2"/>
    </row>
    <row r="41" spans="1:14" x14ac:dyDescent="0.35">
      <c r="A41" s="1" t="str">
        <f t="shared" si="4"/>
        <v/>
      </c>
      <c r="B41" s="2"/>
      <c r="C41" s="2"/>
      <c r="D41" s="2"/>
      <c r="E41" s="2"/>
      <c r="F41" s="3"/>
      <c r="G41" s="4"/>
      <c r="H41" s="5"/>
      <c r="I41" s="6" t="str">
        <f t="shared" si="5"/>
        <v/>
      </c>
      <c r="J41" s="6" t="str">
        <f t="shared" si="6"/>
        <v/>
      </c>
      <c r="K41" s="6" t="str">
        <f t="shared" si="7"/>
        <v/>
      </c>
      <c r="L41" s="2"/>
      <c r="M41" s="1"/>
      <c r="N41" s="2"/>
    </row>
    <row r="42" spans="1:14" x14ac:dyDescent="0.35">
      <c r="A42" s="1" t="str">
        <f t="shared" si="4"/>
        <v/>
      </c>
      <c r="B42" s="2"/>
      <c r="C42" s="2"/>
      <c r="D42" s="2"/>
      <c r="E42" s="2"/>
      <c r="F42" s="3"/>
      <c r="G42" s="4"/>
      <c r="H42" s="5"/>
      <c r="I42" s="6" t="str">
        <f t="shared" si="5"/>
        <v/>
      </c>
      <c r="J42" s="6" t="str">
        <f t="shared" si="6"/>
        <v/>
      </c>
      <c r="K42" s="6" t="str">
        <f t="shared" si="7"/>
        <v/>
      </c>
      <c r="L42" s="2"/>
      <c r="M42" s="1"/>
      <c r="N42" s="2"/>
    </row>
    <row r="43" spans="1:14" x14ac:dyDescent="0.35">
      <c r="A43" s="1" t="str">
        <f t="shared" si="4"/>
        <v/>
      </c>
      <c r="B43" s="2"/>
      <c r="C43" s="2"/>
      <c r="D43" s="2"/>
      <c r="E43" s="2"/>
      <c r="F43" s="3"/>
      <c r="G43" s="4"/>
      <c r="H43" s="5"/>
      <c r="I43" s="6" t="str">
        <f t="shared" si="5"/>
        <v/>
      </c>
      <c r="J43" s="6" t="str">
        <f t="shared" si="6"/>
        <v/>
      </c>
      <c r="K43" s="6" t="str">
        <f t="shared" si="7"/>
        <v/>
      </c>
      <c r="L43" s="2"/>
      <c r="M43" s="1"/>
      <c r="N43" s="2"/>
    </row>
    <row r="44" spans="1:14" x14ac:dyDescent="0.35">
      <c r="A44" s="1" t="str">
        <f t="shared" si="4"/>
        <v/>
      </c>
      <c r="B44" s="2"/>
      <c r="C44" s="2"/>
      <c r="D44" s="2"/>
      <c r="E44" s="2"/>
      <c r="F44" s="3"/>
      <c r="G44" s="4"/>
      <c r="H44" s="5"/>
      <c r="I44" s="6" t="str">
        <f t="shared" si="5"/>
        <v/>
      </c>
      <c r="J44" s="6" t="str">
        <f t="shared" si="6"/>
        <v/>
      </c>
      <c r="K44" s="6" t="str">
        <f t="shared" si="7"/>
        <v/>
      </c>
      <c r="L44" s="2"/>
      <c r="M44" s="1"/>
      <c r="N44" s="2"/>
    </row>
    <row r="45" spans="1:14" x14ac:dyDescent="0.35">
      <c r="A45" s="1" t="str">
        <f t="shared" si="4"/>
        <v/>
      </c>
      <c r="B45" s="2"/>
      <c r="C45" s="2"/>
      <c r="D45" s="2"/>
      <c r="E45" s="2"/>
      <c r="F45" s="3"/>
      <c r="G45" s="4"/>
      <c r="H45" s="5"/>
      <c r="I45" s="6" t="str">
        <f t="shared" si="5"/>
        <v/>
      </c>
      <c r="J45" s="6" t="str">
        <f t="shared" si="6"/>
        <v/>
      </c>
      <c r="K45" s="6" t="str">
        <f t="shared" si="7"/>
        <v/>
      </c>
      <c r="L45" s="2"/>
      <c r="M45" s="1"/>
      <c r="N45" s="2"/>
    </row>
    <row r="46" spans="1:14" x14ac:dyDescent="0.35">
      <c r="A46" s="1" t="str">
        <f t="shared" si="4"/>
        <v/>
      </c>
      <c r="B46" s="2"/>
      <c r="C46" s="2"/>
      <c r="D46" s="2"/>
      <c r="E46" s="2"/>
      <c r="F46" s="3"/>
      <c r="G46" s="4"/>
      <c r="H46" s="5"/>
      <c r="I46" s="6" t="str">
        <f t="shared" si="5"/>
        <v/>
      </c>
      <c r="J46" s="6" t="str">
        <f t="shared" si="6"/>
        <v/>
      </c>
      <c r="K46" s="6" t="str">
        <f t="shared" si="7"/>
        <v/>
      </c>
      <c r="L46" s="2"/>
      <c r="M46" s="1"/>
      <c r="N46" s="2"/>
    </row>
    <row r="47" spans="1:14" x14ac:dyDescent="0.35">
      <c r="A47" s="1" t="str">
        <f t="shared" si="4"/>
        <v/>
      </c>
      <c r="B47" s="2"/>
      <c r="C47" s="2"/>
      <c r="D47" s="2"/>
      <c r="E47" s="2"/>
      <c r="F47" s="3"/>
      <c r="G47" s="4"/>
      <c r="H47" s="5"/>
      <c r="I47" s="6" t="str">
        <f t="shared" si="5"/>
        <v/>
      </c>
      <c r="J47" s="6" t="str">
        <f t="shared" si="6"/>
        <v/>
      </c>
      <c r="K47" s="6" t="str">
        <f t="shared" si="7"/>
        <v/>
      </c>
      <c r="L47" s="2"/>
      <c r="M47" s="1"/>
      <c r="N47" s="2"/>
    </row>
    <row r="48" spans="1:14" x14ac:dyDescent="0.35">
      <c r="A48" s="1" t="str">
        <f t="shared" si="4"/>
        <v/>
      </c>
      <c r="B48" s="2"/>
      <c r="C48" s="2"/>
      <c r="D48" s="2"/>
      <c r="E48" s="2"/>
      <c r="F48" s="3"/>
      <c r="G48" s="4"/>
      <c r="H48" s="5"/>
      <c r="I48" s="6" t="str">
        <f t="shared" si="5"/>
        <v/>
      </c>
      <c r="J48" s="6" t="str">
        <f t="shared" si="6"/>
        <v/>
      </c>
      <c r="K48" s="6" t="str">
        <f t="shared" si="7"/>
        <v/>
      </c>
      <c r="L48" s="2"/>
      <c r="M48" s="1"/>
      <c r="N48" s="2"/>
    </row>
    <row r="49" spans="1:14" x14ac:dyDescent="0.35">
      <c r="A49" s="1" t="str">
        <f t="shared" si="4"/>
        <v/>
      </c>
      <c r="B49" s="2"/>
      <c r="C49" s="2"/>
      <c r="D49" s="2"/>
      <c r="E49" s="2"/>
      <c r="F49" s="3"/>
      <c r="G49" s="4"/>
      <c r="H49" s="5"/>
      <c r="I49" s="6" t="str">
        <f t="shared" si="5"/>
        <v/>
      </c>
      <c r="J49" s="6" t="str">
        <f t="shared" si="6"/>
        <v/>
      </c>
      <c r="K49" s="6" t="str">
        <f t="shared" si="7"/>
        <v/>
      </c>
      <c r="L49" s="2"/>
      <c r="M49" s="1"/>
      <c r="N49" s="2"/>
    </row>
    <row r="50" spans="1:14" x14ac:dyDescent="0.35">
      <c r="A50" s="1" t="str">
        <f t="shared" si="4"/>
        <v/>
      </c>
      <c r="B50" s="2"/>
      <c r="C50" s="2"/>
      <c r="D50" s="2"/>
      <c r="E50" s="2"/>
      <c r="F50" s="3"/>
      <c r="G50" s="4"/>
      <c r="H50" s="5"/>
      <c r="I50" s="6" t="str">
        <f t="shared" si="5"/>
        <v/>
      </c>
      <c r="J50" s="6" t="str">
        <f t="shared" si="6"/>
        <v/>
      </c>
      <c r="K50" s="6" t="str">
        <f t="shared" si="7"/>
        <v/>
      </c>
      <c r="L50" s="2"/>
      <c r="M50" s="1"/>
      <c r="N50" s="2"/>
    </row>
    <row r="51" spans="1:14" x14ac:dyDescent="0.35">
      <c r="A51" s="1" t="str">
        <f t="shared" si="4"/>
        <v/>
      </c>
      <c r="B51" s="2"/>
      <c r="C51" s="2"/>
      <c r="D51" s="2"/>
      <c r="E51" s="2"/>
      <c r="F51" s="3"/>
      <c r="G51" s="4"/>
      <c r="H51" s="5"/>
      <c r="I51" s="6" t="str">
        <f t="shared" si="5"/>
        <v/>
      </c>
      <c r="J51" s="6" t="str">
        <f t="shared" si="6"/>
        <v/>
      </c>
      <c r="K51" s="6" t="str">
        <f t="shared" si="7"/>
        <v/>
      </c>
      <c r="L51" s="2"/>
      <c r="M51" s="1"/>
      <c r="N51" s="2"/>
    </row>
    <row r="52" spans="1:14" x14ac:dyDescent="0.35">
      <c r="A52" s="1" t="str">
        <f t="shared" si="4"/>
        <v/>
      </c>
      <c r="B52" s="2"/>
      <c r="C52" s="2"/>
      <c r="D52" s="2"/>
      <c r="E52" s="2"/>
      <c r="F52" s="3"/>
      <c r="G52" s="4"/>
      <c r="H52" s="5"/>
      <c r="I52" s="6" t="str">
        <f t="shared" si="5"/>
        <v/>
      </c>
      <c r="J52" s="6" t="str">
        <f t="shared" si="6"/>
        <v/>
      </c>
      <c r="K52" s="6" t="str">
        <f t="shared" si="7"/>
        <v/>
      </c>
      <c r="L52" s="2"/>
      <c r="M52" s="1"/>
      <c r="N52" s="2"/>
    </row>
    <row r="53" spans="1:14" x14ac:dyDescent="0.35">
      <c r="A53" s="1" t="str">
        <f t="shared" si="4"/>
        <v/>
      </c>
      <c r="B53" s="2"/>
      <c r="C53" s="2"/>
      <c r="D53" s="2"/>
      <c r="E53" s="2"/>
      <c r="F53" s="3"/>
      <c r="G53" s="4"/>
      <c r="H53" s="5"/>
      <c r="I53" s="6" t="str">
        <f t="shared" si="5"/>
        <v/>
      </c>
      <c r="J53" s="6" t="str">
        <f t="shared" si="6"/>
        <v/>
      </c>
      <c r="K53" s="6" t="str">
        <f t="shared" si="7"/>
        <v/>
      </c>
      <c r="L53" s="2"/>
      <c r="M53" s="1"/>
      <c r="N53" s="2"/>
    </row>
    <row r="54" spans="1:14" x14ac:dyDescent="0.35">
      <c r="A54" s="1" t="str">
        <f t="shared" si="4"/>
        <v/>
      </c>
      <c r="B54" s="2"/>
      <c r="C54" s="2"/>
      <c r="D54" s="2"/>
      <c r="E54" s="2"/>
      <c r="F54" s="3"/>
      <c r="G54" s="4"/>
      <c r="H54" s="5"/>
      <c r="I54" s="6" t="str">
        <f t="shared" si="5"/>
        <v/>
      </c>
      <c r="J54" s="6" t="str">
        <f t="shared" si="6"/>
        <v/>
      </c>
      <c r="K54" s="6" t="str">
        <f t="shared" si="7"/>
        <v/>
      </c>
      <c r="L54" s="2"/>
      <c r="M54" s="1"/>
      <c r="N54" s="2"/>
    </row>
    <row r="56" spans="1:14" ht="18.5" x14ac:dyDescent="0.45">
      <c r="A56" s="15" t="s">
        <v>53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 x14ac:dyDescent="0.35">
      <c r="A57" s="7" t="s">
        <v>54</v>
      </c>
      <c r="B57" s="8">
        <f>COUNT(B5:B54)</f>
        <v>0</v>
      </c>
    </row>
    <row r="58" spans="1:14" x14ac:dyDescent="0.35">
      <c r="A58" s="7" t="s">
        <v>55</v>
      </c>
      <c r="B58" s="9">
        <f>SUM(G5:G54)</f>
        <v>578000</v>
      </c>
    </row>
    <row r="59" spans="1:14" x14ac:dyDescent="0.35">
      <c r="A59" s="7" t="s">
        <v>56</v>
      </c>
      <c r="B59" s="9">
        <f>SUM(I5:I54)</f>
        <v>46130</v>
      </c>
    </row>
    <row r="60" spans="1:14" x14ac:dyDescent="0.35">
      <c r="A60" s="7" t="s">
        <v>57</v>
      </c>
      <c r="B60" s="9">
        <f>SUM(J5:J54)</f>
        <v>624130</v>
      </c>
    </row>
    <row r="61" spans="1:14" x14ac:dyDescent="0.35">
      <c r="A61" s="7" t="s">
        <v>58</v>
      </c>
      <c r="B61" s="9">
        <f>SUM(K5:K54)</f>
        <v>553560</v>
      </c>
    </row>
    <row r="62" spans="1:14" x14ac:dyDescent="0.35">
      <c r="A62" s="7" t="s">
        <v>59</v>
      </c>
      <c r="B62" s="10">
        <f>IFERROR(AVERAGE(H5:H54),0)</f>
        <v>7.7999999999999986E-2</v>
      </c>
    </row>
  </sheetData>
  <autoFilter ref="A4:N54" xr:uid="{00000000-0009-0000-0000-000000000000}"/>
  <mergeCells count="3">
    <mergeCell ref="A56:N56"/>
    <mergeCell ref="A2:N2"/>
    <mergeCell ref="A1:N1"/>
  </mergeCells>
  <conditionalFormatting sqref="H5:H54">
    <cfRule type="cellIs" dxfId="1" priority="1" operator="greaterThanOrEqual">
      <formula>0.1</formula>
    </cfRule>
  </conditionalFormatting>
  <conditionalFormatting sqref="M5:M54">
    <cfRule type="cellIs" dxfId="0" priority="2" operator="equal">
      <formula>"Approved"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Lists!$B$2:$B$8</xm:f>
          </x14:formula1>
          <xm:sqref>D5:D54</xm:sqref>
        </x14:dataValidation>
        <x14:dataValidation type="list" allowBlank="1" xr:uid="{00000000-0002-0000-0000-000001000000}">
          <x14:formula1>
            <xm:f>Lists!$A$2:$A$5</xm:f>
          </x14:formula1>
          <xm:sqref>M5:M54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abSelected="1" zoomScale="85" zoomScaleNormal="85" workbookViewId="0">
      <pane ySplit="2" topLeftCell="A3" activePane="bottomLeft" state="frozen"/>
      <selection pane="bottomLeft" activeCell="G7" sqref="G7"/>
    </sheetView>
  </sheetViews>
  <sheetFormatPr defaultRowHeight="14.5" x14ac:dyDescent="0.35"/>
  <cols>
    <col min="1" max="1" width="28" customWidth="1"/>
    <col min="2" max="2" width="20" customWidth="1"/>
    <col min="3" max="3" width="4" customWidth="1"/>
    <col min="4" max="4" width="20" customWidth="1"/>
    <col min="5" max="6" width="14" customWidth="1"/>
  </cols>
  <sheetData>
    <row r="1" spans="1:6" ht="32" customHeight="1" x14ac:dyDescent="0.6">
      <c r="A1" s="18" t="s">
        <v>60</v>
      </c>
      <c r="B1" s="16"/>
      <c r="C1" s="16"/>
      <c r="D1" s="16"/>
      <c r="E1" s="16"/>
      <c r="F1" s="16"/>
    </row>
    <row r="3" spans="1:6" ht="15.5" x14ac:dyDescent="0.35">
      <c r="A3" s="7" t="s">
        <v>54</v>
      </c>
      <c r="B3" s="11">
        <f>COUNT('Increment Calculator'!B5:B54)</f>
        <v>0</v>
      </c>
      <c r="D3" s="12" t="s">
        <v>14</v>
      </c>
      <c r="E3" s="12" t="s">
        <v>61</v>
      </c>
    </row>
    <row r="4" spans="1:6" ht="15.5" x14ac:dyDescent="0.35">
      <c r="A4" s="7" t="s">
        <v>55</v>
      </c>
      <c r="B4" s="13">
        <f>SUM('Increment Calculator'!G5:G54)</f>
        <v>578000</v>
      </c>
      <c r="D4" t="s">
        <v>62</v>
      </c>
      <c r="E4">
        <f>COUNTIF('Increment Calculator'!M5:M54,D4)</f>
        <v>0</v>
      </c>
    </row>
    <row r="5" spans="1:6" ht="15.5" x14ac:dyDescent="0.35">
      <c r="A5" s="7" t="s">
        <v>63</v>
      </c>
      <c r="B5" s="13">
        <f>SUM('Increment Calculator'!I5:I54)</f>
        <v>46130</v>
      </c>
      <c r="D5" t="s">
        <v>64</v>
      </c>
      <c r="E5">
        <f>COUNTIF('Increment Calculator'!M5:M54,D5)</f>
        <v>0</v>
      </c>
    </row>
    <row r="6" spans="1:6" ht="15.5" x14ac:dyDescent="0.35">
      <c r="A6" s="7" t="s">
        <v>57</v>
      </c>
      <c r="B6" s="13">
        <f>SUM('Increment Calculator'!J5:J54)</f>
        <v>624130</v>
      </c>
      <c r="D6" t="s">
        <v>65</v>
      </c>
      <c r="E6">
        <f>COUNTIF('Increment Calculator'!M5:M54,D6)</f>
        <v>0</v>
      </c>
    </row>
    <row r="7" spans="1:6" ht="15.5" x14ac:dyDescent="0.35">
      <c r="A7" s="7" t="s">
        <v>66</v>
      </c>
      <c r="B7" s="13">
        <f>SUM('Increment Calculator'!K5:K54)</f>
        <v>553560</v>
      </c>
      <c r="D7" t="s">
        <v>67</v>
      </c>
      <c r="E7">
        <f>COUNTIF('Increment Calculator'!M5:M54,D7)</f>
        <v>0</v>
      </c>
    </row>
    <row r="8" spans="1:6" ht="15.5" x14ac:dyDescent="0.35">
      <c r="A8" s="7" t="s">
        <v>59</v>
      </c>
      <c r="B8" s="14">
        <f>IFERROR(AVERAGE('Increment Calculator'!H5:H54),0)</f>
        <v>7.7999999999999986E-2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4.5" x14ac:dyDescent="0.35"/>
  <sheetData>
    <row r="1" spans="1:2" x14ac:dyDescent="0.35">
      <c r="A1" t="s">
        <v>14</v>
      </c>
      <c r="B1" t="s">
        <v>5</v>
      </c>
    </row>
    <row r="2" spans="1:2" x14ac:dyDescent="0.35">
      <c r="A2" t="s">
        <v>62</v>
      </c>
      <c r="B2" t="s">
        <v>22</v>
      </c>
    </row>
    <row r="3" spans="1:2" x14ac:dyDescent="0.35">
      <c r="A3" t="s">
        <v>64</v>
      </c>
      <c r="B3" t="s">
        <v>30</v>
      </c>
    </row>
    <row r="4" spans="1:2" x14ac:dyDescent="0.35">
      <c r="A4" t="s">
        <v>65</v>
      </c>
      <c r="B4" t="s">
        <v>18</v>
      </c>
    </row>
    <row r="5" spans="1:2" x14ac:dyDescent="0.35">
      <c r="A5" t="s">
        <v>67</v>
      </c>
      <c r="B5" t="s">
        <v>26</v>
      </c>
    </row>
    <row r="6" spans="1:2" x14ac:dyDescent="0.35">
      <c r="B6" t="s">
        <v>34</v>
      </c>
    </row>
    <row r="7" spans="1:2" x14ac:dyDescent="0.35">
      <c r="B7" t="s">
        <v>38</v>
      </c>
    </row>
    <row r="8" spans="1:2" x14ac:dyDescent="0.35">
      <c r="B8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Increment Calculator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Increment Calculation Excel Sheet</dc:title>
  <dc:subject>Employee salary increment calculator</dc:subject>
  <dc:creator>pramod</dc:creator>
  <cp:lastModifiedBy>pm</cp:lastModifiedBy>
  <dcterms:created xsi:type="dcterms:W3CDTF">2026-09-13T11:57:30Z</dcterms:created>
  <dcterms:modified xsi:type="dcterms:W3CDTF">2026-09-13T17:45:10Z</dcterms:modified>
</cp:coreProperties>
</file>