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p\client\"/>
    </mc:Choice>
  </mc:AlternateContent>
  <xr:revisionPtr revIDLastSave="0" documentId="13_ncr:1_{F151C5C1-E99A-49FE-862D-F31382C50E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ient Records" sheetId="1" r:id="rId1"/>
    <sheet name="Dashboard" sheetId="2" r:id="rId2"/>
    <sheet name="Lists" sheetId="3" state="hidden" r:id="rId3"/>
  </sheets>
  <definedNames>
    <definedName name="_xlnm._FilterDatabase" localSheetId="0" hidden="1">'Client Records'!$A$4:$U$104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T15" i="1"/>
  <c r="E14" i="2"/>
  <c r="E13" i="2"/>
  <c r="E12" i="2"/>
  <c r="E8" i="2"/>
  <c r="B8" i="2"/>
  <c r="E7" i="2"/>
  <c r="B7" i="2"/>
  <c r="E6" i="2"/>
  <c r="B6" i="2"/>
  <c r="E5" i="2"/>
  <c r="B5" i="2"/>
  <c r="E4" i="2"/>
  <c r="B4" i="2"/>
  <c r="B3" i="2"/>
  <c r="T104" i="1"/>
  <c r="A104" i="1"/>
  <c r="T103" i="1"/>
  <c r="A103" i="1"/>
  <c r="T102" i="1"/>
  <c r="A102" i="1"/>
  <c r="T101" i="1"/>
  <c r="A101" i="1"/>
  <c r="T100" i="1"/>
  <c r="A100" i="1"/>
  <c r="T99" i="1"/>
  <c r="A99" i="1"/>
  <c r="T98" i="1"/>
  <c r="A98" i="1"/>
  <c r="T97" i="1"/>
  <c r="A97" i="1"/>
  <c r="T96" i="1"/>
  <c r="A96" i="1"/>
  <c r="T95" i="1"/>
  <c r="A95" i="1"/>
  <c r="T94" i="1"/>
  <c r="A94" i="1"/>
  <c r="T93" i="1"/>
  <c r="A93" i="1"/>
  <c r="T92" i="1"/>
  <c r="A92" i="1"/>
  <c r="T91" i="1"/>
  <c r="A91" i="1"/>
  <c r="T90" i="1"/>
  <c r="A90" i="1"/>
  <c r="T89" i="1"/>
  <c r="A89" i="1"/>
  <c r="T88" i="1"/>
  <c r="A88" i="1"/>
  <c r="T87" i="1"/>
  <c r="A87" i="1"/>
  <c r="T86" i="1"/>
  <c r="A86" i="1"/>
  <c r="T85" i="1"/>
  <c r="A85" i="1"/>
  <c r="T84" i="1"/>
  <c r="A84" i="1"/>
  <c r="T83" i="1"/>
  <c r="A83" i="1"/>
  <c r="T82" i="1"/>
  <c r="A82" i="1"/>
  <c r="T81" i="1"/>
  <c r="A81" i="1"/>
  <c r="T80" i="1"/>
  <c r="A80" i="1"/>
  <c r="T79" i="1"/>
  <c r="A79" i="1"/>
  <c r="T78" i="1"/>
  <c r="A78" i="1"/>
  <c r="T77" i="1"/>
  <c r="A77" i="1"/>
  <c r="T76" i="1"/>
  <c r="A76" i="1"/>
  <c r="T75" i="1"/>
  <c r="A75" i="1"/>
  <c r="T74" i="1"/>
  <c r="A74" i="1"/>
  <c r="T73" i="1"/>
  <c r="A73" i="1"/>
  <c r="T72" i="1"/>
  <c r="A72" i="1"/>
  <c r="T71" i="1"/>
  <c r="A71" i="1"/>
  <c r="T70" i="1"/>
  <c r="A70" i="1"/>
  <c r="T69" i="1"/>
  <c r="A69" i="1"/>
  <c r="T68" i="1"/>
  <c r="A68" i="1"/>
  <c r="T67" i="1"/>
  <c r="A67" i="1"/>
  <c r="T66" i="1"/>
  <c r="A66" i="1"/>
  <c r="T65" i="1"/>
  <c r="A65" i="1"/>
  <c r="T64" i="1"/>
  <c r="A64" i="1"/>
  <c r="T63" i="1"/>
  <c r="A63" i="1"/>
  <c r="T62" i="1"/>
  <c r="A62" i="1"/>
  <c r="T61" i="1"/>
  <c r="A61" i="1"/>
  <c r="T60" i="1"/>
  <c r="A60" i="1"/>
  <c r="T59" i="1"/>
  <c r="A59" i="1"/>
  <c r="T58" i="1"/>
  <c r="A58" i="1"/>
  <c r="T57" i="1"/>
  <c r="A57" i="1"/>
  <c r="T56" i="1"/>
  <c r="A56" i="1"/>
  <c r="T55" i="1"/>
  <c r="A55" i="1"/>
  <c r="T54" i="1"/>
  <c r="A54" i="1"/>
  <c r="T53" i="1"/>
  <c r="A53" i="1"/>
  <c r="T52" i="1"/>
  <c r="A52" i="1"/>
  <c r="T51" i="1"/>
  <c r="A51" i="1"/>
  <c r="T50" i="1"/>
  <c r="A50" i="1"/>
  <c r="T49" i="1"/>
  <c r="A49" i="1"/>
  <c r="T48" i="1"/>
  <c r="A48" i="1"/>
  <c r="T47" i="1"/>
  <c r="A47" i="1"/>
  <c r="T46" i="1"/>
  <c r="A46" i="1"/>
  <c r="T45" i="1"/>
  <c r="A45" i="1"/>
  <c r="T44" i="1"/>
  <c r="A44" i="1"/>
  <c r="T43" i="1"/>
  <c r="A43" i="1"/>
  <c r="T42" i="1"/>
  <c r="A42" i="1"/>
  <c r="T41" i="1"/>
  <c r="A41" i="1"/>
  <c r="T40" i="1"/>
  <c r="A40" i="1"/>
  <c r="T39" i="1"/>
  <c r="A39" i="1"/>
  <c r="T38" i="1"/>
  <c r="A38" i="1"/>
  <c r="T37" i="1"/>
  <c r="A37" i="1"/>
  <c r="T36" i="1"/>
  <c r="A36" i="1"/>
  <c r="T35" i="1"/>
  <c r="A35" i="1"/>
  <c r="T34" i="1"/>
  <c r="A34" i="1"/>
  <c r="T33" i="1"/>
  <c r="A33" i="1"/>
  <c r="T32" i="1"/>
  <c r="A32" i="1"/>
  <c r="T31" i="1"/>
  <c r="A31" i="1"/>
  <c r="T30" i="1"/>
  <c r="A30" i="1"/>
  <c r="T29" i="1"/>
  <c r="A29" i="1"/>
  <c r="T28" i="1"/>
  <c r="A28" i="1"/>
  <c r="T27" i="1"/>
  <c r="A27" i="1"/>
  <c r="T26" i="1"/>
  <c r="A26" i="1"/>
  <c r="T25" i="1"/>
  <c r="A25" i="1"/>
  <c r="T24" i="1"/>
  <c r="A24" i="1"/>
  <c r="T23" i="1"/>
  <c r="A23" i="1"/>
  <c r="T22" i="1"/>
  <c r="A22" i="1"/>
  <c r="T21" i="1"/>
  <c r="A21" i="1"/>
  <c r="T20" i="1"/>
  <c r="A20" i="1"/>
  <c r="T19" i="1"/>
  <c r="A19" i="1"/>
  <c r="T18" i="1"/>
  <c r="A18" i="1"/>
  <c r="T17" i="1"/>
  <c r="A17" i="1"/>
  <c r="T16" i="1"/>
  <c r="A16" i="1"/>
  <c r="T14" i="1"/>
  <c r="A14" i="1"/>
  <c r="T13" i="1"/>
  <c r="A13" i="1"/>
  <c r="T12" i="1"/>
  <c r="A12" i="1"/>
  <c r="T11" i="1"/>
  <c r="A11" i="1"/>
  <c r="T10" i="1"/>
  <c r="A10" i="1"/>
  <c r="T9" i="1"/>
  <c r="A9" i="1"/>
  <c r="T8" i="1"/>
  <c r="A8" i="1"/>
  <c r="T7" i="1"/>
  <c r="A7" i="1"/>
  <c r="T6" i="1"/>
  <c r="A6" i="1"/>
  <c r="T5" i="1"/>
  <c r="A5" i="1"/>
  <c r="B9" i="2" l="1"/>
</calcChain>
</file>

<file path=xl/sharedStrings.xml><?xml version="1.0" encoding="utf-8"?>
<sst xmlns="http://schemas.openxmlformats.org/spreadsheetml/2006/main" count="193" uniqueCount="121">
  <si>
    <t>CLIENT RECORD EXCEL SHEET</t>
  </si>
  <si>
    <t>Professional client database with contact, follow-up and billing information</t>
  </si>
  <si>
    <t>S.N.</t>
  </si>
  <si>
    <t>Client ID</t>
  </si>
  <si>
    <t>Client Name</t>
  </si>
  <si>
    <t>Client Type</t>
  </si>
  <si>
    <t>Company / Organization</t>
  </si>
  <si>
    <t>Phone</t>
  </si>
  <si>
    <t>Email</t>
  </si>
  <si>
    <t>Address</t>
  </si>
  <si>
    <t>City</t>
  </si>
  <si>
    <t>State</t>
  </si>
  <si>
    <t>Client Since</t>
  </si>
  <si>
    <t>Last Contact</t>
  </si>
  <si>
    <t>Next Follow-up</t>
  </si>
  <si>
    <t>Status</t>
  </si>
  <si>
    <t>Source</t>
  </si>
  <si>
    <t>Priority</t>
  </si>
  <si>
    <t>Total Projects</t>
  </si>
  <si>
    <t>Total Billing</t>
  </si>
  <si>
    <t>Amount Received</t>
  </si>
  <si>
    <t>Balance Due</t>
  </si>
  <si>
    <t>Notes / Remarks</t>
  </si>
  <si>
    <t>CL-001</t>
  </si>
  <si>
    <t>Individual</t>
  </si>
  <si>
    <t>Amit Sharma Consulting</t>
  </si>
  <si>
    <t>9876543210</t>
  </si>
  <si>
    <t>12 MG Road</t>
  </si>
  <si>
    <t>Gwalior</t>
  </si>
  <si>
    <t>Madhya Pradesh</t>
  </si>
  <si>
    <t>Active</t>
  </si>
  <si>
    <t>Referral</t>
  </si>
  <si>
    <t>High</t>
  </si>
  <si>
    <t>CL-002</t>
  </si>
  <si>
    <t>Neha Verma</t>
  </si>
  <si>
    <t>Business</t>
  </si>
  <si>
    <t>Verma Traders</t>
  </si>
  <si>
    <t>9812345678</t>
  </si>
  <si>
    <t>neha.verma@example.com</t>
  </si>
  <si>
    <t>45 Civil Lines</t>
  </si>
  <si>
    <t>Bhopal</t>
  </si>
  <si>
    <t>Website</t>
  </si>
  <si>
    <t>Medium</t>
  </si>
  <si>
    <t>CL-003</t>
  </si>
  <si>
    <t>Gupta Enterprises</t>
  </si>
  <si>
    <t>9898765432</t>
  </si>
  <si>
    <t>18 Station Road</t>
  </si>
  <si>
    <t>CL-004</t>
  </si>
  <si>
    <t>Pooja Singh</t>
  </si>
  <si>
    <t>Pooja Design Studio</t>
  </si>
  <si>
    <t>9765432109</t>
  </si>
  <si>
    <t>pooja.singh@example.com</t>
  </si>
  <si>
    <t>22 Nehru Nagar</t>
  </si>
  <si>
    <t>Jaipur</t>
  </si>
  <si>
    <t>Rajasthan</t>
  </si>
  <si>
    <t>Prospect</t>
  </si>
  <si>
    <t>Social Media</t>
  </si>
  <si>
    <t>CL-005</t>
  </si>
  <si>
    <t>Sanjay Mehta</t>
  </si>
  <si>
    <t>Organization</t>
  </si>
  <si>
    <t>Mehta Foundation</t>
  </si>
  <si>
    <t>9823456710</t>
  </si>
  <si>
    <t>sanjay.mehta@example.com</t>
  </si>
  <si>
    <t>7 Park Avenue</t>
  </si>
  <si>
    <t>Delhi</t>
  </si>
  <si>
    <t>Low</t>
  </si>
  <si>
    <t>CL-006</t>
  </si>
  <si>
    <t>Kavita Jain</t>
  </si>
  <si>
    <t>Jain Foods</t>
  </si>
  <si>
    <t>9753124680</t>
  </si>
  <si>
    <t>kavita.jain@example.com</t>
  </si>
  <si>
    <t>31 Market Road</t>
  </si>
  <si>
    <t>Agra</t>
  </si>
  <si>
    <t>Uttar Pradesh</t>
  </si>
  <si>
    <t>On Hold</t>
  </si>
  <si>
    <t>CL-007</t>
  </si>
  <si>
    <t>Rohit Patel</t>
  </si>
  <si>
    <t>Patel Solutions</t>
  </si>
  <si>
    <t>9988776655</t>
  </si>
  <si>
    <t>rohit.patel@example.com</t>
  </si>
  <si>
    <t>56 Ring Road</t>
  </si>
  <si>
    <t>Ahmedabad</t>
  </si>
  <si>
    <t>Gujarat</t>
  </si>
  <si>
    <t>CL-008</t>
  </si>
  <si>
    <t>Anjali Rao</t>
  </si>
  <si>
    <t>9123456789</t>
  </si>
  <si>
    <t>anjali.rao@example.com</t>
  </si>
  <si>
    <t>14 Lake View</t>
  </si>
  <si>
    <t>Pune</t>
  </si>
  <si>
    <t>Maharashtra</t>
  </si>
  <si>
    <t>CL-009</t>
  </si>
  <si>
    <t>Vivek Kapoor</t>
  </si>
  <si>
    <t>Kapoor Technologies</t>
  </si>
  <si>
    <t>9090909090</t>
  </si>
  <si>
    <t>vivek.kapoor@example.com</t>
  </si>
  <si>
    <t>89 IT Park</t>
  </si>
  <si>
    <t>Noida</t>
  </si>
  <si>
    <t>CL-010</t>
  </si>
  <si>
    <t>Meena Joshi</t>
  </si>
  <si>
    <t>Joshi Education Trust</t>
  </si>
  <si>
    <t>9345678901</t>
  </si>
  <si>
    <t>meena.joshi@example.com</t>
  </si>
  <si>
    <t>10 College Road</t>
  </si>
  <si>
    <t>Nashik</t>
  </si>
  <si>
    <t>Closed</t>
  </si>
  <si>
    <t>Walk-in</t>
  </si>
  <si>
    <t>CLIENT RECORD DASHBOARD</t>
  </si>
  <si>
    <t>Total Clients</t>
  </si>
  <si>
    <t>Client Count</t>
  </si>
  <si>
    <t>Active Clients</t>
  </si>
  <si>
    <t>Prospects</t>
  </si>
  <si>
    <t>Inactive</t>
  </si>
  <si>
    <t>Tip: Enter new clients in the Client Records sheet. Client ID, S.N., and Balance Due can be maintained automatically; use the dropdowns for consistent data.</t>
  </si>
  <si>
    <t>CL-011</t>
  </si>
  <si>
    <t>11 College Road</t>
  </si>
  <si>
    <t>Sumit Sharma</t>
  </si>
  <si>
    <t>sumit.sharma@example.com</t>
  </si>
  <si>
    <t>Anjali Gupta</t>
  </si>
  <si>
    <t>anjali.gupta@example.com</t>
  </si>
  <si>
    <t>Vinay Kumar</t>
  </si>
  <si>
    <t xml:space="preserve">Om Technologies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</si>
</sst>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D9E2F3"/>
      </right>
      <top/>
      <bottom style="thin">
        <color rgb="FFD9E2F3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2" fillId="3" borderId="0" xfId="0" applyFont="1" applyFill="1"/>
    <xf numFmtId="1" fontId="0" fillId="4" borderId="0" xfId="0" applyNumberFormat="1" applyFill="1"/>
    <xf numFmtId="0" fontId="1" fillId="2" borderId="0" xfId="0" applyFont="1" applyFill="1"/>
    <xf numFmtId="165" fontId="0" fillId="4" borderId="0" xfId="0" applyNumberFormat="1" applyFill="1"/>
    <xf numFmtId="0" fontId="0" fillId="0" borderId="0" xfId="0" applyAlignment="1">
      <alignment horizontal="center"/>
    </xf>
    <xf numFmtId="0" fontId="0" fillId="0" borderId="4" xfId="0" applyBorder="1" applyAlignment="1">
      <alignment vertical="top" wrapText="1"/>
    </xf>
    <xf numFmtId="164" fontId="0" fillId="0" borderId="4" xfId="0" applyNumberFormat="1" applyBorder="1" applyAlignment="1">
      <alignment vertical="top" wrapText="1"/>
    </xf>
    <xf numFmtId="165" fontId="0" fillId="0" borderId="4" xfId="0" applyNumberFormat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165" fontId="0" fillId="0" borderId="2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1" applyBorder="1" applyAlignment="1">
      <alignment horizontal="center" vertical="top" wrapText="1"/>
    </xf>
    <xf numFmtId="0" fontId="8" fillId="6" borderId="0" xfId="0" applyFont="1" applyFill="1" applyAlignment="1">
      <alignment horizontal="center" vertical="center"/>
    </xf>
    <xf numFmtId="0" fontId="3" fillId="6" borderId="0" xfId="0" applyFont="1" applyFill="1"/>
    <xf numFmtId="0" fontId="5" fillId="0" borderId="0" xfId="0" applyFont="1" applyAlignment="1">
      <alignment horizontal="center"/>
    </xf>
    <xf numFmtId="0" fontId="0" fillId="0" borderId="0" xfId="0" applyFont="1"/>
    <xf numFmtId="0" fontId="0" fillId="5" borderId="0" xfId="0" applyFill="1" applyAlignment="1">
      <alignment vertical="top" wrapText="1"/>
    </xf>
    <xf numFmtId="0" fontId="0" fillId="0" borderId="0" xfId="0"/>
    <xf numFmtId="0" fontId="8" fillId="6" borderId="0" xfId="0" applyFont="1" applyFill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7" fillId="0" borderId="5" xfId="1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165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Clients by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Client 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E3-421A-8346-2169538A38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E3-421A-8346-2169538A38F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E3-421A-8346-2169538A38F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9E3-421A-8346-2169538A38F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9E3-421A-8346-2169538A38F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Dashboard!$D$4:$D$8</c:f>
              <c:strCache>
                <c:ptCount val="5"/>
                <c:pt idx="0">
                  <c:v>Active</c:v>
                </c:pt>
                <c:pt idx="1">
                  <c:v>Inactive</c:v>
                </c:pt>
                <c:pt idx="2">
                  <c:v>Prospect</c:v>
                </c:pt>
                <c:pt idx="3">
                  <c:v>On Hold</c:v>
                </c:pt>
                <c:pt idx="4">
                  <c:v>Closed</c:v>
                </c:pt>
              </c:strCache>
            </c:strRef>
          </c:cat>
          <c:val>
            <c:numRef>
              <c:f>Dashboard!$E$4:$E$8</c:f>
              <c:numCache>
                <c:formatCode>General</c:formatCode>
                <c:ptCount val="5"/>
                <c:pt idx="0">
                  <c:v>6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E8-49B3-9C48-3554081F683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Clients by Priority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Dashboard!$E$11</c:f>
              <c:strCache>
                <c:ptCount val="1"/>
                <c:pt idx="0">
                  <c:v>Client 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Dashboard!$D$12:$D$14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Dashboard!$E$12:$E$14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A-4BCE-B017-3D5F17C0BF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Priority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Clients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46182</xdr:colOff>
      <xdr:row>15</xdr:row>
      <xdr:rowOff>11545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635000</xdr:colOff>
      <xdr:row>15</xdr:row>
      <xdr:rowOff>46182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jali.gupta@example.com" TargetMode="External"/><Relationship Id="rId1" Type="http://schemas.openxmlformats.org/officeDocument/2006/relationships/hyperlink" Target="mailto:sumit.sharma@exampl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"/>
  <sheetViews>
    <sheetView tabSelected="1" topLeftCell="H1" zoomScale="55" zoomScaleNormal="55" workbookViewId="0">
      <pane ySplit="4" topLeftCell="A5" activePane="bottomLeft" state="frozen"/>
      <selection pane="bottomLeft" activeCell="H4" sqref="A4:XFD4"/>
    </sheetView>
  </sheetViews>
  <sheetFormatPr defaultRowHeight="14.5" x14ac:dyDescent="0.35"/>
  <cols>
    <col min="1" max="1" width="8" customWidth="1"/>
    <col min="2" max="2" width="12" customWidth="1"/>
    <col min="3" max="3" width="22" customWidth="1"/>
    <col min="4" max="4" width="16.26953125" bestFit="1" customWidth="1"/>
    <col min="5" max="5" width="32.81640625" bestFit="1" customWidth="1"/>
    <col min="6" max="6" width="16" customWidth="1"/>
    <col min="7" max="7" width="30" customWidth="1"/>
    <col min="8" max="8" width="25" customWidth="1"/>
    <col min="9" max="9" width="15" customWidth="1"/>
    <col min="10" max="10" width="20" customWidth="1"/>
    <col min="11" max="11" width="15" customWidth="1"/>
    <col min="12" max="12" width="18.26953125" bestFit="1" customWidth="1"/>
    <col min="13" max="13" width="21.26953125" bestFit="1" customWidth="1"/>
    <col min="14" max="14" width="14" customWidth="1"/>
    <col min="15" max="15" width="15" customWidth="1"/>
    <col min="16" max="16" width="12" customWidth="1"/>
    <col min="17" max="17" width="14" customWidth="1"/>
    <col min="18" max="20" width="15" customWidth="1"/>
    <col min="21" max="21" width="32" customWidth="1"/>
  </cols>
  <sheetData>
    <row r="1" spans="1:21" ht="30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4" spans="1:21" s="29" customFormat="1" ht="34" customHeight="1" x14ac:dyDescent="0.35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29" t="s">
        <v>16</v>
      </c>
      <c r="P4" s="29" t="s">
        <v>17</v>
      </c>
      <c r="Q4" s="29" t="s">
        <v>18</v>
      </c>
      <c r="R4" s="29" t="s">
        <v>19</v>
      </c>
      <c r="S4" s="29" t="s">
        <v>20</v>
      </c>
      <c r="T4" s="29" t="s">
        <v>21</v>
      </c>
      <c r="U4" s="29" t="s">
        <v>22</v>
      </c>
    </row>
    <row r="5" spans="1:21" s="8" customFormat="1" x14ac:dyDescent="0.35">
      <c r="A5" s="24">
        <f t="shared" ref="A5:A15" si="0">ROW()-4</f>
        <v>1</v>
      </c>
      <c r="B5" s="24" t="s">
        <v>23</v>
      </c>
      <c r="C5" s="24" t="s">
        <v>115</v>
      </c>
      <c r="D5" s="24" t="s">
        <v>24</v>
      </c>
      <c r="E5" s="24" t="s">
        <v>25</v>
      </c>
      <c r="F5" s="24" t="s">
        <v>26</v>
      </c>
      <c r="G5" s="25" t="s">
        <v>116</v>
      </c>
      <c r="H5" s="24" t="s">
        <v>27</v>
      </c>
      <c r="I5" s="24" t="s">
        <v>28</v>
      </c>
      <c r="J5" s="24" t="s">
        <v>29</v>
      </c>
      <c r="K5" s="26">
        <v>45306</v>
      </c>
      <c r="L5" s="26">
        <v>46270</v>
      </c>
      <c r="M5" s="26">
        <v>46285</v>
      </c>
      <c r="N5" s="24" t="s">
        <v>30</v>
      </c>
      <c r="O5" s="24" t="s">
        <v>31</v>
      </c>
      <c r="P5" s="24" t="s">
        <v>32</v>
      </c>
      <c r="Q5" s="24">
        <v>4</v>
      </c>
      <c r="R5" s="27">
        <v>95000</v>
      </c>
      <c r="S5" s="27">
        <v>70000</v>
      </c>
      <c r="T5" s="27">
        <f t="shared" ref="T5:T14" si="1">MAX(R5-S5,0)</f>
        <v>25000</v>
      </c>
      <c r="U5" s="28"/>
    </row>
    <row r="6" spans="1:21" s="8" customFormat="1" x14ac:dyDescent="0.35">
      <c r="A6" s="12">
        <f t="shared" si="0"/>
        <v>2</v>
      </c>
      <c r="B6" s="12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2" t="s">
        <v>39</v>
      </c>
      <c r="I6" s="12" t="s">
        <v>40</v>
      </c>
      <c r="J6" s="12" t="s">
        <v>29</v>
      </c>
      <c r="K6" s="13">
        <v>45117</v>
      </c>
      <c r="L6" s="13">
        <v>46267</v>
      </c>
      <c r="M6" s="13">
        <v>46283</v>
      </c>
      <c r="N6" s="12" t="s">
        <v>30</v>
      </c>
      <c r="O6" s="12" t="s">
        <v>41</v>
      </c>
      <c r="P6" s="12" t="s">
        <v>42</v>
      </c>
      <c r="Q6" s="12">
        <v>7</v>
      </c>
      <c r="R6" s="14">
        <v>150000</v>
      </c>
      <c r="S6" s="14">
        <v>100000</v>
      </c>
      <c r="T6" s="14">
        <f t="shared" si="1"/>
        <v>50000</v>
      </c>
      <c r="U6" s="15"/>
    </row>
    <row r="7" spans="1:21" s="8" customFormat="1" x14ac:dyDescent="0.35">
      <c r="A7" s="12">
        <f t="shared" si="0"/>
        <v>3</v>
      </c>
      <c r="B7" s="12" t="s">
        <v>43</v>
      </c>
      <c r="C7" s="12" t="s">
        <v>117</v>
      </c>
      <c r="D7" s="12" t="s">
        <v>35</v>
      </c>
      <c r="E7" s="12" t="s">
        <v>44</v>
      </c>
      <c r="F7" s="12" t="s">
        <v>45</v>
      </c>
      <c r="G7" s="16" t="s">
        <v>118</v>
      </c>
      <c r="H7" s="12" t="s">
        <v>46</v>
      </c>
      <c r="I7" s="12" t="s">
        <v>28</v>
      </c>
      <c r="J7" s="12" t="s">
        <v>29</v>
      </c>
      <c r="K7" s="13">
        <v>45728</v>
      </c>
      <c r="L7" s="13">
        <v>46262</v>
      </c>
      <c r="M7" s="13">
        <v>46290</v>
      </c>
      <c r="N7" s="12" t="s">
        <v>30</v>
      </c>
      <c r="O7" s="12" t="s">
        <v>31</v>
      </c>
      <c r="P7" s="12" t="s">
        <v>32</v>
      </c>
      <c r="Q7" s="12">
        <v>3</v>
      </c>
      <c r="R7" s="14">
        <v>75000</v>
      </c>
      <c r="S7" s="14">
        <v>50000</v>
      </c>
      <c r="T7" s="14">
        <f t="shared" si="1"/>
        <v>25000</v>
      </c>
      <c r="U7" s="15"/>
    </row>
    <row r="8" spans="1:21" s="8" customFormat="1" x14ac:dyDescent="0.35">
      <c r="A8" s="12">
        <f t="shared" si="0"/>
        <v>4</v>
      </c>
      <c r="B8" s="12" t="s">
        <v>47</v>
      </c>
      <c r="C8" s="12" t="s">
        <v>48</v>
      </c>
      <c r="D8" s="12" t="s">
        <v>24</v>
      </c>
      <c r="E8" s="12" t="s">
        <v>49</v>
      </c>
      <c r="F8" s="12" t="s">
        <v>50</v>
      </c>
      <c r="G8" s="12" t="s">
        <v>51</v>
      </c>
      <c r="H8" s="12" t="s">
        <v>52</v>
      </c>
      <c r="I8" s="12" t="s">
        <v>53</v>
      </c>
      <c r="J8" s="12" t="s">
        <v>54</v>
      </c>
      <c r="K8" s="13">
        <v>45600</v>
      </c>
      <c r="L8" s="13">
        <v>46266</v>
      </c>
      <c r="M8" s="13">
        <v>46295</v>
      </c>
      <c r="N8" s="12" t="s">
        <v>55</v>
      </c>
      <c r="O8" s="12" t="s">
        <v>56</v>
      </c>
      <c r="P8" s="12" t="s">
        <v>42</v>
      </c>
      <c r="Q8" s="12">
        <v>1</v>
      </c>
      <c r="R8" s="14">
        <v>18000</v>
      </c>
      <c r="S8" s="14">
        <v>0</v>
      </c>
      <c r="T8" s="14">
        <f t="shared" si="1"/>
        <v>18000</v>
      </c>
      <c r="U8" s="15"/>
    </row>
    <row r="9" spans="1:21" s="8" customFormat="1" x14ac:dyDescent="0.35">
      <c r="A9" s="12">
        <f t="shared" si="0"/>
        <v>5</v>
      </c>
      <c r="B9" s="12" t="s">
        <v>57</v>
      </c>
      <c r="C9" s="12" t="s">
        <v>58</v>
      </c>
      <c r="D9" s="12" t="s">
        <v>59</v>
      </c>
      <c r="E9" s="12" t="s">
        <v>60</v>
      </c>
      <c r="F9" s="12" t="s">
        <v>61</v>
      </c>
      <c r="G9" s="12" t="s">
        <v>62</v>
      </c>
      <c r="H9" s="12" t="s">
        <v>63</v>
      </c>
      <c r="I9" s="12" t="s">
        <v>64</v>
      </c>
      <c r="J9" s="12" t="s">
        <v>64</v>
      </c>
      <c r="K9" s="13">
        <v>44701</v>
      </c>
      <c r="L9" s="13">
        <v>46254</v>
      </c>
      <c r="M9" s="13">
        <v>46287</v>
      </c>
      <c r="N9" s="12" t="s">
        <v>30</v>
      </c>
      <c r="O9" s="12" t="s">
        <v>8</v>
      </c>
      <c r="P9" s="12" t="s">
        <v>65</v>
      </c>
      <c r="Q9" s="12">
        <v>12</v>
      </c>
      <c r="R9" s="14">
        <v>260000</v>
      </c>
      <c r="S9" s="14">
        <v>210000</v>
      </c>
      <c r="T9" s="14">
        <f t="shared" si="1"/>
        <v>50000</v>
      </c>
      <c r="U9" s="15"/>
    </row>
    <row r="10" spans="1:21" s="8" customFormat="1" x14ac:dyDescent="0.35">
      <c r="A10" s="12">
        <f t="shared" si="0"/>
        <v>6</v>
      </c>
      <c r="B10" s="12" t="s">
        <v>66</v>
      </c>
      <c r="C10" s="12" t="s">
        <v>67</v>
      </c>
      <c r="D10" s="12" t="s">
        <v>35</v>
      </c>
      <c r="E10" s="12" t="s">
        <v>68</v>
      </c>
      <c r="F10" s="12" t="s">
        <v>69</v>
      </c>
      <c r="G10" s="12" t="s">
        <v>70</v>
      </c>
      <c r="H10" s="12" t="s">
        <v>71</v>
      </c>
      <c r="I10" s="12" t="s">
        <v>72</v>
      </c>
      <c r="J10" s="12" t="s">
        <v>73</v>
      </c>
      <c r="K10" s="13">
        <v>45885</v>
      </c>
      <c r="L10" s="13">
        <v>46269</v>
      </c>
      <c r="M10" s="13">
        <v>46284</v>
      </c>
      <c r="N10" s="12" t="s">
        <v>74</v>
      </c>
      <c r="O10" s="12" t="s">
        <v>7</v>
      </c>
      <c r="P10" s="12" t="s">
        <v>65</v>
      </c>
      <c r="Q10" s="12">
        <v>2</v>
      </c>
      <c r="R10" s="14">
        <v>42000</v>
      </c>
      <c r="S10" s="14">
        <v>42000</v>
      </c>
      <c r="T10" s="14">
        <f t="shared" si="1"/>
        <v>0</v>
      </c>
      <c r="U10" s="15"/>
    </row>
    <row r="11" spans="1:21" s="8" customFormat="1" x14ac:dyDescent="0.35">
      <c r="A11" s="12">
        <f t="shared" si="0"/>
        <v>7</v>
      </c>
      <c r="B11" s="12" t="s">
        <v>75</v>
      </c>
      <c r="C11" s="12" t="s">
        <v>76</v>
      </c>
      <c r="D11" s="12" t="s">
        <v>35</v>
      </c>
      <c r="E11" s="12" t="s">
        <v>77</v>
      </c>
      <c r="F11" s="12" t="s">
        <v>78</v>
      </c>
      <c r="G11" s="12" t="s">
        <v>79</v>
      </c>
      <c r="H11" s="12" t="s">
        <v>80</v>
      </c>
      <c r="I11" s="12" t="s">
        <v>81</v>
      </c>
      <c r="J11" s="12" t="s">
        <v>82</v>
      </c>
      <c r="K11" s="13">
        <v>45201</v>
      </c>
      <c r="L11" s="13">
        <v>46264</v>
      </c>
      <c r="M11" s="13">
        <v>46282</v>
      </c>
      <c r="N11" s="12" t="s">
        <v>30</v>
      </c>
      <c r="O11" s="12" t="s">
        <v>41</v>
      </c>
      <c r="P11" s="12" t="s">
        <v>32</v>
      </c>
      <c r="Q11" s="12">
        <v>9</v>
      </c>
      <c r="R11" s="14">
        <v>195000</v>
      </c>
      <c r="S11" s="14">
        <v>150000</v>
      </c>
      <c r="T11" s="14">
        <f t="shared" si="1"/>
        <v>45000</v>
      </c>
      <c r="U11" s="15"/>
    </row>
    <row r="12" spans="1:21" s="8" customFormat="1" x14ac:dyDescent="0.35">
      <c r="A12" s="12">
        <f t="shared" si="0"/>
        <v>8</v>
      </c>
      <c r="B12" s="12" t="s">
        <v>83</v>
      </c>
      <c r="C12" s="12" t="s">
        <v>84</v>
      </c>
      <c r="D12" s="12" t="s">
        <v>24</v>
      </c>
      <c r="E12" s="12" t="s">
        <v>84</v>
      </c>
      <c r="F12" s="12" t="s">
        <v>85</v>
      </c>
      <c r="G12" s="12" t="s">
        <v>86</v>
      </c>
      <c r="H12" s="12" t="s">
        <v>87</v>
      </c>
      <c r="I12" s="12" t="s">
        <v>88</v>
      </c>
      <c r="J12" s="12" t="s">
        <v>89</v>
      </c>
      <c r="K12" s="13">
        <v>46064</v>
      </c>
      <c r="L12" s="13">
        <v>46268</v>
      </c>
      <c r="M12" s="13">
        <v>46289</v>
      </c>
      <c r="N12" s="12" t="s">
        <v>55</v>
      </c>
      <c r="O12" s="12" t="s">
        <v>56</v>
      </c>
      <c r="P12" s="12" t="s">
        <v>42</v>
      </c>
      <c r="Q12" s="12">
        <v>0</v>
      </c>
      <c r="R12" s="14">
        <v>0</v>
      </c>
      <c r="S12" s="14">
        <v>0</v>
      </c>
      <c r="T12" s="14">
        <f t="shared" si="1"/>
        <v>0</v>
      </c>
      <c r="U12" s="15"/>
    </row>
    <row r="13" spans="1:21" s="8" customFormat="1" x14ac:dyDescent="0.35">
      <c r="A13" s="12">
        <f t="shared" si="0"/>
        <v>9</v>
      </c>
      <c r="B13" s="12" t="s">
        <v>90</v>
      </c>
      <c r="C13" s="12" t="s">
        <v>91</v>
      </c>
      <c r="D13" s="12" t="s">
        <v>35</v>
      </c>
      <c r="E13" s="12" t="s">
        <v>92</v>
      </c>
      <c r="F13" s="12" t="s">
        <v>93</v>
      </c>
      <c r="G13" s="12" t="s">
        <v>94</v>
      </c>
      <c r="H13" s="12" t="s">
        <v>95</v>
      </c>
      <c r="I13" s="12" t="s">
        <v>96</v>
      </c>
      <c r="J13" s="12" t="s">
        <v>73</v>
      </c>
      <c r="K13" s="13">
        <v>45450</v>
      </c>
      <c r="L13" s="13">
        <v>46271</v>
      </c>
      <c r="M13" s="13">
        <v>46281</v>
      </c>
      <c r="N13" s="12" t="s">
        <v>30</v>
      </c>
      <c r="O13" s="12" t="s">
        <v>31</v>
      </c>
      <c r="P13" s="12" t="s">
        <v>32</v>
      </c>
      <c r="Q13" s="12">
        <v>15</v>
      </c>
      <c r="R13" s="14">
        <v>325000</v>
      </c>
      <c r="S13" s="14">
        <v>275000</v>
      </c>
      <c r="T13" s="14">
        <f t="shared" si="1"/>
        <v>50000</v>
      </c>
      <c r="U13" s="15"/>
    </row>
    <row r="14" spans="1:21" s="8" customFormat="1" x14ac:dyDescent="0.35">
      <c r="A14" s="12">
        <f t="shared" si="0"/>
        <v>10</v>
      </c>
      <c r="B14" s="12" t="s">
        <v>97</v>
      </c>
      <c r="C14" s="12" t="s">
        <v>98</v>
      </c>
      <c r="D14" s="12" t="s">
        <v>59</v>
      </c>
      <c r="E14" s="12" t="s">
        <v>99</v>
      </c>
      <c r="F14" s="12" t="s">
        <v>100</v>
      </c>
      <c r="G14" s="12" t="s">
        <v>101</v>
      </c>
      <c r="H14" s="12" t="s">
        <v>102</v>
      </c>
      <c r="I14" s="12" t="s">
        <v>103</v>
      </c>
      <c r="J14" s="12" t="s">
        <v>89</v>
      </c>
      <c r="K14" s="13">
        <v>44951</v>
      </c>
      <c r="L14" s="13">
        <v>46259</v>
      </c>
      <c r="M14" s="13">
        <v>46286</v>
      </c>
      <c r="N14" s="12" t="s">
        <v>104</v>
      </c>
      <c r="O14" s="12" t="s">
        <v>105</v>
      </c>
      <c r="P14" s="12" t="s">
        <v>65</v>
      </c>
      <c r="Q14" s="12">
        <v>5</v>
      </c>
      <c r="R14" s="14">
        <v>90000</v>
      </c>
      <c r="S14" s="14">
        <v>90000</v>
      </c>
      <c r="T14" s="14">
        <f t="shared" si="1"/>
        <v>0</v>
      </c>
      <c r="U14" s="15"/>
    </row>
    <row r="15" spans="1:21" s="8" customFormat="1" x14ac:dyDescent="0.35">
      <c r="A15" s="12">
        <f t="shared" si="0"/>
        <v>11</v>
      </c>
      <c r="B15" s="12" t="s">
        <v>113</v>
      </c>
      <c r="C15" s="12" t="s">
        <v>119</v>
      </c>
      <c r="D15" s="12" t="s">
        <v>35</v>
      </c>
      <c r="E15" s="12" t="s">
        <v>120</v>
      </c>
      <c r="F15" s="12" t="s">
        <v>100</v>
      </c>
      <c r="G15" s="12" t="s">
        <v>101</v>
      </c>
      <c r="H15" s="12" t="s">
        <v>114</v>
      </c>
      <c r="I15" s="12" t="s">
        <v>103</v>
      </c>
      <c r="J15" s="12" t="s">
        <v>89</v>
      </c>
      <c r="K15" s="13">
        <v>44951</v>
      </c>
      <c r="L15" s="13">
        <v>46259</v>
      </c>
      <c r="M15" s="13">
        <v>46286</v>
      </c>
      <c r="N15" s="12" t="s">
        <v>104</v>
      </c>
      <c r="O15" s="12" t="s">
        <v>105</v>
      </c>
      <c r="P15" s="12" t="s">
        <v>65</v>
      </c>
      <c r="Q15" s="12">
        <v>5</v>
      </c>
      <c r="R15" s="14">
        <v>90000</v>
      </c>
      <c r="S15" s="14">
        <v>90000</v>
      </c>
      <c r="T15" s="14">
        <f t="shared" ref="T15" si="2">MAX(R15-S15,0)</f>
        <v>0</v>
      </c>
      <c r="U15" s="15"/>
    </row>
    <row r="16" spans="1:21" x14ac:dyDescent="0.35">
      <c r="A16" s="9" t="str">
        <f t="shared" ref="A16:A46" si="3">IF(C16="","",ROW()-4)</f>
        <v/>
      </c>
      <c r="B16" s="9"/>
      <c r="C16" s="9"/>
      <c r="D16" s="9"/>
      <c r="E16" s="9"/>
      <c r="F16" s="9"/>
      <c r="G16" s="9"/>
      <c r="H16" s="9"/>
      <c r="I16" s="9"/>
      <c r="J16" s="9"/>
      <c r="K16" s="10"/>
      <c r="L16" s="10"/>
      <c r="M16" s="10"/>
      <c r="N16" s="9"/>
      <c r="O16" s="9"/>
      <c r="P16" s="9"/>
      <c r="Q16" s="9"/>
      <c r="R16" s="11"/>
      <c r="S16" s="11"/>
      <c r="T16" s="11" t="str">
        <f t="shared" ref="T16:T46" si="4">IF(C16="","",MAX(R16-S16,0))</f>
        <v/>
      </c>
      <c r="U16" s="1"/>
    </row>
    <row r="17" spans="1:21" x14ac:dyDescent="0.35">
      <c r="A17" s="1" t="str">
        <f t="shared" si="3"/>
        <v/>
      </c>
      <c r="B17" s="1"/>
      <c r="C17" s="1"/>
      <c r="D17" s="1"/>
      <c r="E17" s="1"/>
      <c r="F17" s="1"/>
      <c r="G17" s="1"/>
      <c r="H17" s="1"/>
      <c r="I17" s="1"/>
      <c r="J17" s="1"/>
      <c r="K17" s="2"/>
      <c r="L17" s="2"/>
      <c r="M17" s="2"/>
      <c r="N17" s="1"/>
      <c r="O17" s="1"/>
      <c r="P17" s="1"/>
      <c r="Q17" s="1"/>
      <c r="R17" s="3"/>
      <c r="S17" s="3"/>
      <c r="T17" s="3" t="str">
        <f t="shared" si="4"/>
        <v/>
      </c>
      <c r="U17" s="1"/>
    </row>
    <row r="18" spans="1:21" x14ac:dyDescent="0.35">
      <c r="A18" s="1" t="str">
        <f t="shared" si="3"/>
        <v/>
      </c>
      <c r="B18" s="1"/>
      <c r="C18" s="1"/>
      <c r="D18" s="1"/>
      <c r="E18" s="1"/>
      <c r="F18" s="1"/>
      <c r="G18" s="1"/>
      <c r="H18" s="1"/>
      <c r="I18" s="1"/>
      <c r="J18" s="1"/>
      <c r="K18" s="2"/>
      <c r="L18" s="2"/>
      <c r="M18" s="2"/>
      <c r="N18" s="1"/>
      <c r="O18" s="1"/>
      <c r="P18" s="1"/>
      <c r="Q18" s="1"/>
      <c r="R18" s="3"/>
      <c r="S18" s="3"/>
      <c r="T18" s="3" t="str">
        <f t="shared" si="4"/>
        <v/>
      </c>
      <c r="U18" s="1"/>
    </row>
    <row r="19" spans="1:21" x14ac:dyDescent="0.35">
      <c r="A19" s="1" t="str">
        <f t="shared" si="3"/>
        <v/>
      </c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1"/>
      <c r="O19" s="1"/>
      <c r="P19" s="1"/>
      <c r="Q19" s="1"/>
      <c r="R19" s="3"/>
      <c r="S19" s="3"/>
      <c r="T19" s="3" t="str">
        <f t="shared" si="4"/>
        <v/>
      </c>
      <c r="U19" s="1"/>
    </row>
    <row r="20" spans="1:21" x14ac:dyDescent="0.35">
      <c r="A20" s="1" t="str">
        <f t="shared" si="3"/>
        <v/>
      </c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1"/>
      <c r="O20" s="1"/>
      <c r="P20" s="1"/>
      <c r="Q20" s="1"/>
      <c r="R20" s="3"/>
      <c r="S20" s="3"/>
      <c r="T20" s="3" t="str">
        <f t="shared" si="4"/>
        <v/>
      </c>
      <c r="U20" s="1"/>
    </row>
    <row r="21" spans="1:21" x14ac:dyDescent="0.35">
      <c r="A21" s="1" t="str">
        <f t="shared" si="3"/>
        <v/>
      </c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1"/>
      <c r="O21" s="1"/>
      <c r="P21" s="1"/>
      <c r="Q21" s="1"/>
      <c r="R21" s="3"/>
      <c r="S21" s="3"/>
      <c r="T21" s="3" t="str">
        <f t="shared" si="4"/>
        <v/>
      </c>
      <c r="U21" s="1"/>
    </row>
    <row r="22" spans="1:21" x14ac:dyDescent="0.35">
      <c r="A22" s="1" t="str">
        <f t="shared" si="3"/>
        <v/>
      </c>
      <c r="B22" s="1"/>
      <c r="C22" s="1"/>
      <c r="D22" s="1"/>
      <c r="E22" s="1"/>
      <c r="F22" s="1"/>
      <c r="G22" s="1"/>
      <c r="H22" s="1"/>
      <c r="I22" s="1"/>
      <c r="J22" s="1"/>
      <c r="K22" s="2"/>
      <c r="L22" s="2"/>
      <c r="M22" s="2"/>
      <c r="N22" s="1"/>
      <c r="O22" s="1"/>
      <c r="P22" s="1"/>
      <c r="Q22" s="1"/>
      <c r="R22" s="3"/>
      <c r="S22" s="3"/>
      <c r="T22" s="3" t="str">
        <f t="shared" si="4"/>
        <v/>
      </c>
      <c r="U22" s="1"/>
    </row>
    <row r="23" spans="1:21" x14ac:dyDescent="0.35">
      <c r="A23" s="1" t="str">
        <f t="shared" si="3"/>
        <v/>
      </c>
      <c r="B23" s="1"/>
      <c r="C23" s="1"/>
      <c r="D23" s="1"/>
      <c r="E23" s="1"/>
      <c r="F23" s="1"/>
      <c r="G23" s="1"/>
      <c r="H23" s="1"/>
      <c r="I23" s="1"/>
      <c r="J23" s="1"/>
      <c r="K23" s="2"/>
      <c r="L23" s="2"/>
      <c r="M23" s="2"/>
      <c r="N23" s="1"/>
      <c r="O23" s="1"/>
      <c r="P23" s="1"/>
      <c r="Q23" s="1"/>
      <c r="R23" s="3"/>
      <c r="S23" s="3"/>
      <c r="T23" s="3" t="str">
        <f t="shared" si="4"/>
        <v/>
      </c>
      <c r="U23" s="1"/>
    </row>
    <row r="24" spans="1:21" x14ac:dyDescent="0.35">
      <c r="A24" s="1" t="str">
        <f t="shared" si="3"/>
        <v/>
      </c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  <c r="M24" s="2"/>
      <c r="N24" s="1"/>
      <c r="O24" s="1"/>
      <c r="P24" s="1"/>
      <c r="Q24" s="1"/>
      <c r="R24" s="3"/>
      <c r="S24" s="3"/>
      <c r="T24" s="3" t="str">
        <f t="shared" si="4"/>
        <v/>
      </c>
      <c r="U24" s="1"/>
    </row>
    <row r="25" spans="1:21" x14ac:dyDescent="0.35">
      <c r="A25" s="1" t="str">
        <f t="shared" si="3"/>
        <v/>
      </c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1"/>
      <c r="O25" s="1"/>
      <c r="P25" s="1"/>
      <c r="Q25" s="1"/>
      <c r="R25" s="3"/>
      <c r="S25" s="3"/>
      <c r="T25" s="3" t="str">
        <f t="shared" si="4"/>
        <v/>
      </c>
      <c r="U25" s="1"/>
    </row>
    <row r="26" spans="1:21" x14ac:dyDescent="0.35">
      <c r="A26" s="1" t="str">
        <f t="shared" si="3"/>
        <v/>
      </c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2"/>
      <c r="N26" s="1"/>
      <c r="O26" s="1"/>
      <c r="P26" s="1"/>
      <c r="Q26" s="1"/>
      <c r="R26" s="3"/>
      <c r="S26" s="3"/>
      <c r="T26" s="3" t="str">
        <f t="shared" si="4"/>
        <v/>
      </c>
      <c r="U26" s="1"/>
    </row>
    <row r="27" spans="1:21" x14ac:dyDescent="0.35">
      <c r="A27" s="1" t="str">
        <f t="shared" si="3"/>
        <v/>
      </c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1"/>
      <c r="O27" s="1"/>
      <c r="P27" s="1"/>
      <c r="Q27" s="1"/>
      <c r="R27" s="3"/>
      <c r="S27" s="3"/>
      <c r="T27" s="3" t="str">
        <f t="shared" si="4"/>
        <v/>
      </c>
      <c r="U27" s="1"/>
    </row>
    <row r="28" spans="1:21" x14ac:dyDescent="0.35">
      <c r="A28" s="1" t="str">
        <f t="shared" si="3"/>
        <v/>
      </c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1"/>
      <c r="O28" s="1"/>
      <c r="P28" s="1"/>
      <c r="Q28" s="1"/>
      <c r="R28" s="3"/>
      <c r="S28" s="3"/>
      <c r="T28" s="3" t="str">
        <f t="shared" si="4"/>
        <v/>
      </c>
      <c r="U28" s="1"/>
    </row>
    <row r="29" spans="1:21" x14ac:dyDescent="0.35">
      <c r="A29" s="1" t="str">
        <f t="shared" si="3"/>
        <v/>
      </c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1"/>
      <c r="O29" s="1"/>
      <c r="P29" s="1"/>
      <c r="Q29" s="1"/>
      <c r="R29" s="3"/>
      <c r="S29" s="3"/>
      <c r="T29" s="3" t="str">
        <f t="shared" si="4"/>
        <v/>
      </c>
      <c r="U29" s="1"/>
    </row>
    <row r="30" spans="1:21" x14ac:dyDescent="0.35">
      <c r="A30" s="1" t="str">
        <f t="shared" si="3"/>
        <v/>
      </c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1"/>
      <c r="O30" s="1"/>
      <c r="P30" s="1"/>
      <c r="Q30" s="1"/>
      <c r="R30" s="3"/>
      <c r="S30" s="3"/>
      <c r="T30" s="3" t="str">
        <f t="shared" si="4"/>
        <v/>
      </c>
      <c r="U30" s="1"/>
    </row>
    <row r="31" spans="1:21" x14ac:dyDescent="0.35">
      <c r="A31" s="1" t="str">
        <f t="shared" si="3"/>
        <v/>
      </c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1"/>
      <c r="O31" s="1"/>
      <c r="P31" s="1"/>
      <c r="Q31" s="1"/>
      <c r="R31" s="3"/>
      <c r="S31" s="3"/>
      <c r="T31" s="3" t="str">
        <f t="shared" si="4"/>
        <v/>
      </c>
      <c r="U31" s="1"/>
    </row>
    <row r="32" spans="1:21" x14ac:dyDescent="0.35">
      <c r="A32" s="1" t="str">
        <f t="shared" si="3"/>
        <v/>
      </c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1"/>
      <c r="O32" s="1"/>
      <c r="P32" s="1"/>
      <c r="Q32" s="1"/>
      <c r="R32" s="3"/>
      <c r="S32" s="3"/>
      <c r="T32" s="3" t="str">
        <f t="shared" si="4"/>
        <v/>
      </c>
      <c r="U32" s="1"/>
    </row>
    <row r="33" spans="1:21" x14ac:dyDescent="0.35">
      <c r="A33" s="1" t="str">
        <f t="shared" si="3"/>
        <v/>
      </c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1"/>
      <c r="O33" s="1"/>
      <c r="P33" s="1"/>
      <c r="Q33" s="1"/>
      <c r="R33" s="3"/>
      <c r="S33" s="3"/>
      <c r="T33" s="3" t="str">
        <f t="shared" si="4"/>
        <v/>
      </c>
      <c r="U33" s="1"/>
    </row>
    <row r="34" spans="1:21" x14ac:dyDescent="0.35">
      <c r="A34" s="1" t="str">
        <f t="shared" si="3"/>
        <v/>
      </c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1"/>
      <c r="O34" s="1"/>
      <c r="P34" s="1"/>
      <c r="Q34" s="1"/>
      <c r="R34" s="3"/>
      <c r="S34" s="3"/>
      <c r="T34" s="3" t="str">
        <f t="shared" si="4"/>
        <v/>
      </c>
      <c r="U34" s="1"/>
    </row>
    <row r="35" spans="1:21" x14ac:dyDescent="0.35">
      <c r="A35" s="1" t="str">
        <f t="shared" si="3"/>
        <v/>
      </c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1"/>
      <c r="O35" s="1"/>
      <c r="P35" s="1"/>
      <c r="Q35" s="1"/>
      <c r="R35" s="3"/>
      <c r="S35" s="3"/>
      <c r="T35" s="3" t="str">
        <f t="shared" si="4"/>
        <v/>
      </c>
      <c r="U35" s="1"/>
    </row>
    <row r="36" spans="1:21" x14ac:dyDescent="0.35">
      <c r="A36" s="1" t="str">
        <f t="shared" si="3"/>
        <v/>
      </c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1"/>
      <c r="O36" s="1"/>
      <c r="P36" s="1"/>
      <c r="Q36" s="1"/>
      <c r="R36" s="3"/>
      <c r="S36" s="3"/>
      <c r="T36" s="3" t="str">
        <f t="shared" si="4"/>
        <v/>
      </c>
      <c r="U36" s="1"/>
    </row>
    <row r="37" spans="1:21" x14ac:dyDescent="0.35">
      <c r="A37" s="1" t="str">
        <f t="shared" si="3"/>
        <v/>
      </c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1"/>
      <c r="O37" s="1"/>
      <c r="P37" s="1"/>
      <c r="Q37" s="1"/>
      <c r="R37" s="3"/>
      <c r="S37" s="3"/>
      <c r="T37" s="3" t="str">
        <f t="shared" si="4"/>
        <v/>
      </c>
      <c r="U37" s="1"/>
    </row>
    <row r="38" spans="1:21" x14ac:dyDescent="0.35">
      <c r="A38" s="1" t="str">
        <f t="shared" si="3"/>
        <v/>
      </c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1"/>
      <c r="O38" s="1"/>
      <c r="P38" s="1"/>
      <c r="Q38" s="1"/>
      <c r="R38" s="3"/>
      <c r="S38" s="3"/>
      <c r="T38" s="3" t="str">
        <f t="shared" si="4"/>
        <v/>
      </c>
      <c r="U38" s="1"/>
    </row>
    <row r="39" spans="1:21" x14ac:dyDescent="0.35">
      <c r="A39" s="1" t="str">
        <f t="shared" si="3"/>
        <v/>
      </c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1"/>
      <c r="O39" s="1"/>
      <c r="P39" s="1"/>
      <c r="Q39" s="1"/>
      <c r="R39" s="3"/>
      <c r="S39" s="3"/>
      <c r="T39" s="3" t="str">
        <f t="shared" si="4"/>
        <v/>
      </c>
      <c r="U39" s="1"/>
    </row>
    <row r="40" spans="1:21" x14ac:dyDescent="0.35">
      <c r="A40" s="1" t="str">
        <f t="shared" si="3"/>
        <v/>
      </c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1"/>
      <c r="O40" s="1"/>
      <c r="P40" s="1"/>
      <c r="Q40" s="1"/>
      <c r="R40" s="3"/>
      <c r="S40" s="3"/>
      <c r="T40" s="3" t="str">
        <f t="shared" si="4"/>
        <v/>
      </c>
      <c r="U40" s="1"/>
    </row>
    <row r="41" spans="1:21" x14ac:dyDescent="0.35">
      <c r="A41" s="1" t="str">
        <f t="shared" si="3"/>
        <v/>
      </c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1"/>
      <c r="O41" s="1"/>
      <c r="P41" s="1"/>
      <c r="Q41" s="1"/>
      <c r="R41" s="3"/>
      <c r="S41" s="3"/>
      <c r="T41" s="3" t="str">
        <f t="shared" si="4"/>
        <v/>
      </c>
      <c r="U41" s="1"/>
    </row>
    <row r="42" spans="1:21" x14ac:dyDescent="0.35">
      <c r="A42" s="1" t="str">
        <f t="shared" si="3"/>
        <v/>
      </c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1"/>
      <c r="O42" s="1"/>
      <c r="P42" s="1"/>
      <c r="Q42" s="1"/>
      <c r="R42" s="3"/>
      <c r="S42" s="3"/>
      <c r="T42" s="3" t="str">
        <f t="shared" si="4"/>
        <v/>
      </c>
      <c r="U42" s="1"/>
    </row>
    <row r="43" spans="1:21" x14ac:dyDescent="0.35">
      <c r="A43" s="1" t="str">
        <f t="shared" si="3"/>
        <v/>
      </c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1"/>
      <c r="O43" s="1"/>
      <c r="P43" s="1"/>
      <c r="Q43" s="1"/>
      <c r="R43" s="3"/>
      <c r="S43" s="3"/>
      <c r="T43" s="3" t="str">
        <f t="shared" si="4"/>
        <v/>
      </c>
      <c r="U43" s="1"/>
    </row>
    <row r="44" spans="1:21" x14ac:dyDescent="0.35">
      <c r="A44" s="1" t="str">
        <f t="shared" si="3"/>
        <v/>
      </c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1"/>
      <c r="O44" s="1"/>
      <c r="P44" s="1"/>
      <c r="Q44" s="1"/>
      <c r="R44" s="3"/>
      <c r="S44" s="3"/>
      <c r="T44" s="3" t="str">
        <f t="shared" si="4"/>
        <v/>
      </c>
      <c r="U44" s="1"/>
    </row>
    <row r="45" spans="1:21" x14ac:dyDescent="0.35">
      <c r="A45" s="1" t="str">
        <f t="shared" si="3"/>
        <v/>
      </c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1"/>
      <c r="O45" s="1"/>
      <c r="P45" s="1"/>
      <c r="Q45" s="1"/>
      <c r="R45" s="3"/>
      <c r="S45" s="3"/>
      <c r="T45" s="3" t="str">
        <f t="shared" si="4"/>
        <v/>
      </c>
      <c r="U45" s="1"/>
    </row>
    <row r="46" spans="1:21" x14ac:dyDescent="0.35">
      <c r="A46" s="1" t="str">
        <f t="shared" si="3"/>
        <v/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1"/>
      <c r="O46" s="1"/>
      <c r="P46" s="1"/>
      <c r="Q46" s="1"/>
      <c r="R46" s="3"/>
      <c r="S46" s="3"/>
      <c r="T46" s="3" t="str">
        <f t="shared" si="4"/>
        <v/>
      </c>
      <c r="U46" s="1"/>
    </row>
    <row r="47" spans="1:21" x14ac:dyDescent="0.35">
      <c r="A47" s="1" t="str">
        <f t="shared" ref="A47:A78" si="5">IF(C47="","",ROW()-4)</f>
        <v/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1"/>
      <c r="O47" s="1"/>
      <c r="P47" s="1"/>
      <c r="Q47" s="1"/>
      <c r="R47" s="3"/>
      <c r="S47" s="3"/>
      <c r="T47" s="3" t="str">
        <f t="shared" ref="T47:T78" si="6">IF(C47="","",MAX(R47-S47,0))</f>
        <v/>
      </c>
      <c r="U47" s="1"/>
    </row>
    <row r="48" spans="1:21" x14ac:dyDescent="0.35">
      <c r="A48" s="1" t="str">
        <f t="shared" si="5"/>
        <v/>
      </c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1"/>
      <c r="O48" s="1"/>
      <c r="P48" s="1"/>
      <c r="Q48" s="1"/>
      <c r="R48" s="3"/>
      <c r="S48" s="3"/>
      <c r="T48" s="3" t="str">
        <f t="shared" si="6"/>
        <v/>
      </c>
      <c r="U48" s="1"/>
    </row>
    <row r="49" spans="1:21" x14ac:dyDescent="0.35">
      <c r="A49" s="1" t="str">
        <f t="shared" si="5"/>
        <v/>
      </c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1"/>
      <c r="O49" s="1"/>
      <c r="P49" s="1"/>
      <c r="Q49" s="1"/>
      <c r="R49" s="3"/>
      <c r="S49" s="3"/>
      <c r="T49" s="3" t="str">
        <f t="shared" si="6"/>
        <v/>
      </c>
      <c r="U49" s="1"/>
    </row>
    <row r="50" spans="1:21" x14ac:dyDescent="0.35">
      <c r="A50" s="1" t="str">
        <f t="shared" si="5"/>
        <v/>
      </c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1"/>
      <c r="O50" s="1"/>
      <c r="P50" s="1"/>
      <c r="Q50" s="1"/>
      <c r="R50" s="3"/>
      <c r="S50" s="3"/>
      <c r="T50" s="3" t="str">
        <f t="shared" si="6"/>
        <v/>
      </c>
      <c r="U50" s="1"/>
    </row>
    <row r="51" spans="1:21" x14ac:dyDescent="0.35">
      <c r="A51" s="1" t="str">
        <f t="shared" si="5"/>
        <v/>
      </c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1"/>
      <c r="O51" s="1"/>
      <c r="P51" s="1"/>
      <c r="Q51" s="1"/>
      <c r="R51" s="3"/>
      <c r="S51" s="3"/>
      <c r="T51" s="3" t="str">
        <f t="shared" si="6"/>
        <v/>
      </c>
      <c r="U51" s="1"/>
    </row>
    <row r="52" spans="1:21" x14ac:dyDescent="0.35">
      <c r="A52" s="1" t="str">
        <f t="shared" si="5"/>
        <v/>
      </c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1"/>
      <c r="O52" s="1"/>
      <c r="P52" s="1"/>
      <c r="Q52" s="1"/>
      <c r="R52" s="3"/>
      <c r="S52" s="3"/>
      <c r="T52" s="3" t="str">
        <f t="shared" si="6"/>
        <v/>
      </c>
      <c r="U52" s="1"/>
    </row>
    <row r="53" spans="1:21" x14ac:dyDescent="0.35">
      <c r="A53" s="1" t="str">
        <f t="shared" si="5"/>
        <v/>
      </c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1"/>
      <c r="O53" s="1"/>
      <c r="P53" s="1"/>
      <c r="Q53" s="1"/>
      <c r="R53" s="3"/>
      <c r="S53" s="3"/>
      <c r="T53" s="3" t="str">
        <f t="shared" si="6"/>
        <v/>
      </c>
      <c r="U53" s="1"/>
    </row>
    <row r="54" spans="1:21" x14ac:dyDescent="0.35">
      <c r="A54" s="1" t="str">
        <f t="shared" si="5"/>
        <v/>
      </c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1"/>
      <c r="O54" s="1"/>
      <c r="P54" s="1"/>
      <c r="Q54" s="1"/>
      <c r="R54" s="3"/>
      <c r="S54" s="3"/>
      <c r="T54" s="3" t="str">
        <f t="shared" si="6"/>
        <v/>
      </c>
      <c r="U54" s="1"/>
    </row>
    <row r="55" spans="1:21" x14ac:dyDescent="0.35">
      <c r="A55" s="1" t="str">
        <f t="shared" si="5"/>
        <v/>
      </c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1"/>
      <c r="O55" s="1"/>
      <c r="P55" s="1"/>
      <c r="Q55" s="1"/>
      <c r="R55" s="3"/>
      <c r="S55" s="3"/>
      <c r="T55" s="3" t="str">
        <f t="shared" si="6"/>
        <v/>
      </c>
      <c r="U55" s="1"/>
    </row>
    <row r="56" spans="1:21" x14ac:dyDescent="0.35">
      <c r="A56" s="1" t="str">
        <f t="shared" si="5"/>
        <v/>
      </c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1"/>
      <c r="O56" s="1"/>
      <c r="P56" s="1"/>
      <c r="Q56" s="1"/>
      <c r="R56" s="3"/>
      <c r="S56" s="3"/>
      <c r="T56" s="3" t="str">
        <f t="shared" si="6"/>
        <v/>
      </c>
      <c r="U56" s="1"/>
    </row>
    <row r="57" spans="1:21" x14ac:dyDescent="0.35">
      <c r="A57" s="1" t="str">
        <f t="shared" si="5"/>
        <v/>
      </c>
      <c r="B57" s="1"/>
      <c r="C57" s="1"/>
      <c r="D57" s="1"/>
      <c r="E57" s="1"/>
      <c r="F57" s="1"/>
      <c r="G57" s="1"/>
      <c r="H57" s="1"/>
      <c r="I57" s="1"/>
      <c r="J57" s="1"/>
      <c r="K57" s="2"/>
      <c r="L57" s="2"/>
      <c r="M57" s="2"/>
      <c r="N57" s="1"/>
      <c r="O57" s="1"/>
      <c r="P57" s="1"/>
      <c r="Q57" s="1"/>
      <c r="R57" s="3"/>
      <c r="S57" s="3"/>
      <c r="T57" s="3" t="str">
        <f t="shared" si="6"/>
        <v/>
      </c>
      <c r="U57" s="1"/>
    </row>
    <row r="58" spans="1:21" x14ac:dyDescent="0.35">
      <c r="A58" s="1" t="str">
        <f t="shared" si="5"/>
        <v/>
      </c>
      <c r="B58" s="1"/>
      <c r="C58" s="1"/>
      <c r="D58" s="1"/>
      <c r="E58" s="1"/>
      <c r="F58" s="1"/>
      <c r="G58" s="1"/>
      <c r="H58" s="1"/>
      <c r="I58" s="1"/>
      <c r="J58" s="1"/>
      <c r="K58" s="2"/>
      <c r="L58" s="2"/>
      <c r="M58" s="2"/>
      <c r="N58" s="1"/>
      <c r="O58" s="1"/>
      <c r="P58" s="1"/>
      <c r="Q58" s="1"/>
      <c r="R58" s="3"/>
      <c r="S58" s="3"/>
      <c r="T58" s="3" t="str">
        <f t="shared" si="6"/>
        <v/>
      </c>
      <c r="U58" s="1"/>
    </row>
    <row r="59" spans="1:21" x14ac:dyDescent="0.35">
      <c r="A59" s="1" t="str">
        <f t="shared" si="5"/>
        <v/>
      </c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2"/>
      <c r="N59" s="1"/>
      <c r="O59" s="1"/>
      <c r="P59" s="1"/>
      <c r="Q59" s="1"/>
      <c r="R59" s="3"/>
      <c r="S59" s="3"/>
      <c r="T59" s="3" t="str">
        <f t="shared" si="6"/>
        <v/>
      </c>
      <c r="U59" s="1"/>
    </row>
    <row r="60" spans="1:21" x14ac:dyDescent="0.35">
      <c r="A60" s="1" t="str">
        <f t="shared" si="5"/>
        <v/>
      </c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2"/>
      <c r="N60" s="1"/>
      <c r="O60" s="1"/>
      <c r="P60" s="1"/>
      <c r="Q60" s="1"/>
      <c r="R60" s="3"/>
      <c r="S60" s="3"/>
      <c r="T60" s="3" t="str">
        <f t="shared" si="6"/>
        <v/>
      </c>
      <c r="U60" s="1"/>
    </row>
    <row r="61" spans="1:21" x14ac:dyDescent="0.35">
      <c r="A61" s="1" t="str">
        <f t="shared" si="5"/>
        <v/>
      </c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2"/>
      <c r="N61" s="1"/>
      <c r="O61" s="1"/>
      <c r="P61" s="1"/>
      <c r="Q61" s="1"/>
      <c r="R61" s="3"/>
      <c r="S61" s="3"/>
      <c r="T61" s="3" t="str">
        <f t="shared" si="6"/>
        <v/>
      </c>
      <c r="U61" s="1"/>
    </row>
    <row r="62" spans="1:21" x14ac:dyDescent="0.35">
      <c r="A62" s="1" t="str">
        <f t="shared" si="5"/>
        <v/>
      </c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2"/>
      <c r="N62" s="1"/>
      <c r="O62" s="1"/>
      <c r="P62" s="1"/>
      <c r="Q62" s="1"/>
      <c r="R62" s="3"/>
      <c r="S62" s="3"/>
      <c r="T62" s="3" t="str">
        <f t="shared" si="6"/>
        <v/>
      </c>
      <c r="U62" s="1"/>
    </row>
    <row r="63" spans="1:21" x14ac:dyDescent="0.35">
      <c r="A63" s="1" t="str">
        <f t="shared" si="5"/>
        <v/>
      </c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2"/>
      <c r="N63" s="1"/>
      <c r="O63" s="1"/>
      <c r="P63" s="1"/>
      <c r="Q63" s="1"/>
      <c r="R63" s="3"/>
      <c r="S63" s="3"/>
      <c r="T63" s="3" t="str">
        <f t="shared" si="6"/>
        <v/>
      </c>
      <c r="U63" s="1"/>
    </row>
    <row r="64" spans="1:21" x14ac:dyDescent="0.35">
      <c r="A64" s="1" t="str">
        <f t="shared" si="5"/>
        <v/>
      </c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2"/>
      <c r="N64" s="1"/>
      <c r="O64" s="1"/>
      <c r="P64" s="1"/>
      <c r="Q64" s="1"/>
      <c r="R64" s="3"/>
      <c r="S64" s="3"/>
      <c r="T64" s="3" t="str">
        <f t="shared" si="6"/>
        <v/>
      </c>
      <c r="U64" s="1"/>
    </row>
    <row r="65" spans="1:21" x14ac:dyDescent="0.35">
      <c r="A65" s="1" t="str">
        <f t="shared" si="5"/>
        <v/>
      </c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2"/>
      <c r="N65" s="1"/>
      <c r="O65" s="1"/>
      <c r="P65" s="1"/>
      <c r="Q65" s="1"/>
      <c r="R65" s="3"/>
      <c r="S65" s="3"/>
      <c r="T65" s="3" t="str">
        <f t="shared" si="6"/>
        <v/>
      </c>
      <c r="U65" s="1"/>
    </row>
    <row r="66" spans="1:21" x14ac:dyDescent="0.35">
      <c r="A66" s="1" t="str">
        <f t="shared" si="5"/>
        <v/>
      </c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2"/>
      <c r="N66" s="1"/>
      <c r="O66" s="1"/>
      <c r="P66" s="1"/>
      <c r="Q66" s="1"/>
      <c r="R66" s="3"/>
      <c r="S66" s="3"/>
      <c r="T66" s="3" t="str">
        <f t="shared" si="6"/>
        <v/>
      </c>
      <c r="U66" s="1"/>
    </row>
    <row r="67" spans="1:21" x14ac:dyDescent="0.35">
      <c r="A67" s="1" t="str">
        <f t="shared" si="5"/>
        <v/>
      </c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2"/>
      <c r="N67" s="1"/>
      <c r="O67" s="1"/>
      <c r="P67" s="1"/>
      <c r="Q67" s="1"/>
      <c r="R67" s="3"/>
      <c r="S67" s="3"/>
      <c r="T67" s="3" t="str">
        <f t="shared" si="6"/>
        <v/>
      </c>
      <c r="U67" s="1"/>
    </row>
    <row r="68" spans="1:21" x14ac:dyDescent="0.35">
      <c r="A68" s="1" t="str">
        <f t="shared" si="5"/>
        <v/>
      </c>
      <c r="B68" s="1"/>
      <c r="C68" s="1"/>
      <c r="D68" s="1"/>
      <c r="E68" s="1"/>
      <c r="F68" s="1"/>
      <c r="G68" s="1"/>
      <c r="H68" s="1"/>
      <c r="I68" s="1"/>
      <c r="J68" s="1"/>
      <c r="K68" s="2"/>
      <c r="L68" s="2"/>
      <c r="M68" s="2"/>
      <c r="N68" s="1"/>
      <c r="O68" s="1"/>
      <c r="P68" s="1"/>
      <c r="Q68" s="1"/>
      <c r="R68" s="3"/>
      <c r="S68" s="3"/>
      <c r="T68" s="3" t="str">
        <f t="shared" si="6"/>
        <v/>
      </c>
      <c r="U68" s="1"/>
    </row>
    <row r="69" spans="1:21" x14ac:dyDescent="0.35">
      <c r="A69" s="1" t="str">
        <f t="shared" si="5"/>
        <v/>
      </c>
      <c r="B69" s="1"/>
      <c r="C69" s="1"/>
      <c r="D69" s="1"/>
      <c r="E69" s="1"/>
      <c r="F69" s="1"/>
      <c r="G69" s="1"/>
      <c r="H69" s="1"/>
      <c r="I69" s="1"/>
      <c r="J69" s="1"/>
      <c r="K69" s="2"/>
      <c r="L69" s="2"/>
      <c r="M69" s="2"/>
      <c r="N69" s="1"/>
      <c r="O69" s="1"/>
      <c r="P69" s="1"/>
      <c r="Q69" s="1"/>
      <c r="R69" s="3"/>
      <c r="S69" s="3"/>
      <c r="T69" s="3" t="str">
        <f t="shared" si="6"/>
        <v/>
      </c>
      <c r="U69" s="1"/>
    </row>
    <row r="70" spans="1:21" x14ac:dyDescent="0.35">
      <c r="A70" s="1" t="str">
        <f t="shared" si="5"/>
        <v/>
      </c>
      <c r="B70" s="1"/>
      <c r="C70" s="1"/>
      <c r="D70" s="1"/>
      <c r="E70" s="1"/>
      <c r="F70" s="1"/>
      <c r="G70" s="1"/>
      <c r="H70" s="1"/>
      <c r="I70" s="1"/>
      <c r="J70" s="1"/>
      <c r="K70" s="2"/>
      <c r="L70" s="2"/>
      <c r="M70" s="2"/>
      <c r="N70" s="1"/>
      <c r="O70" s="1"/>
      <c r="P70" s="1"/>
      <c r="Q70" s="1"/>
      <c r="R70" s="3"/>
      <c r="S70" s="3"/>
      <c r="T70" s="3" t="str">
        <f t="shared" si="6"/>
        <v/>
      </c>
      <c r="U70" s="1"/>
    </row>
    <row r="71" spans="1:21" x14ac:dyDescent="0.35">
      <c r="A71" s="1" t="str">
        <f t="shared" si="5"/>
        <v/>
      </c>
      <c r="B71" s="1"/>
      <c r="C71" s="1"/>
      <c r="D71" s="1"/>
      <c r="E71" s="1"/>
      <c r="F71" s="1"/>
      <c r="G71" s="1"/>
      <c r="H71" s="1"/>
      <c r="I71" s="1"/>
      <c r="J71" s="1"/>
      <c r="K71" s="2"/>
      <c r="L71" s="2"/>
      <c r="M71" s="2"/>
      <c r="N71" s="1"/>
      <c r="O71" s="1"/>
      <c r="P71" s="1"/>
      <c r="Q71" s="1"/>
      <c r="R71" s="3"/>
      <c r="S71" s="3"/>
      <c r="T71" s="3" t="str">
        <f t="shared" si="6"/>
        <v/>
      </c>
      <c r="U71" s="1"/>
    </row>
    <row r="72" spans="1:21" x14ac:dyDescent="0.35">
      <c r="A72" s="1" t="str">
        <f t="shared" si="5"/>
        <v/>
      </c>
      <c r="B72" s="1"/>
      <c r="C72" s="1"/>
      <c r="D72" s="1"/>
      <c r="E72" s="1"/>
      <c r="F72" s="1"/>
      <c r="G72" s="1"/>
      <c r="H72" s="1"/>
      <c r="I72" s="1"/>
      <c r="J72" s="1"/>
      <c r="K72" s="2"/>
      <c r="L72" s="2"/>
      <c r="M72" s="2"/>
      <c r="N72" s="1"/>
      <c r="O72" s="1"/>
      <c r="P72" s="1"/>
      <c r="Q72" s="1"/>
      <c r="R72" s="3"/>
      <c r="S72" s="3"/>
      <c r="T72" s="3" t="str">
        <f t="shared" si="6"/>
        <v/>
      </c>
      <c r="U72" s="1"/>
    </row>
    <row r="73" spans="1:21" x14ac:dyDescent="0.35">
      <c r="A73" s="1" t="str">
        <f t="shared" si="5"/>
        <v/>
      </c>
      <c r="B73" s="1"/>
      <c r="C73" s="1"/>
      <c r="D73" s="1"/>
      <c r="E73" s="1"/>
      <c r="F73" s="1"/>
      <c r="G73" s="1"/>
      <c r="H73" s="1"/>
      <c r="I73" s="1"/>
      <c r="J73" s="1"/>
      <c r="K73" s="2"/>
      <c r="L73" s="2"/>
      <c r="M73" s="2"/>
      <c r="N73" s="1"/>
      <c r="O73" s="1"/>
      <c r="P73" s="1"/>
      <c r="Q73" s="1"/>
      <c r="R73" s="3"/>
      <c r="S73" s="3"/>
      <c r="T73" s="3" t="str">
        <f t="shared" si="6"/>
        <v/>
      </c>
      <c r="U73" s="1"/>
    </row>
    <row r="74" spans="1:21" x14ac:dyDescent="0.35">
      <c r="A74" s="1" t="str">
        <f t="shared" si="5"/>
        <v/>
      </c>
      <c r="B74" s="1"/>
      <c r="C74" s="1"/>
      <c r="D74" s="1"/>
      <c r="E74" s="1"/>
      <c r="F74" s="1"/>
      <c r="G74" s="1"/>
      <c r="H74" s="1"/>
      <c r="I74" s="1"/>
      <c r="J74" s="1"/>
      <c r="K74" s="2"/>
      <c r="L74" s="2"/>
      <c r="M74" s="2"/>
      <c r="N74" s="1"/>
      <c r="O74" s="1"/>
      <c r="P74" s="1"/>
      <c r="Q74" s="1"/>
      <c r="R74" s="3"/>
      <c r="S74" s="3"/>
      <c r="T74" s="3" t="str">
        <f t="shared" si="6"/>
        <v/>
      </c>
      <c r="U74" s="1"/>
    </row>
    <row r="75" spans="1:21" x14ac:dyDescent="0.35">
      <c r="A75" s="1" t="str">
        <f t="shared" si="5"/>
        <v/>
      </c>
      <c r="B75" s="1"/>
      <c r="C75" s="1"/>
      <c r="D75" s="1"/>
      <c r="E75" s="1"/>
      <c r="F75" s="1"/>
      <c r="G75" s="1"/>
      <c r="H75" s="1"/>
      <c r="I75" s="1"/>
      <c r="J75" s="1"/>
      <c r="K75" s="2"/>
      <c r="L75" s="2"/>
      <c r="M75" s="2"/>
      <c r="N75" s="1"/>
      <c r="O75" s="1"/>
      <c r="P75" s="1"/>
      <c r="Q75" s="1"/>
      <c r="R75" s="3"/>
      <c r="S75" s="3"/>
      <c r="T75" s="3" t="str">
        <f t="shared" si="6"/>
        <v/>
      </c>
      <c r="U75" s="1"/>
    </row>
    <row r="76" spans="1:21" x14ac:dyDescent="0.35">
      <c r="A76" s="1" t="str">
        <f t="shared" si="5"/>
        <v/>
      </c>
      <c r="B76" s="1"/>
      <c r="C76" s="1"/>
      <c r="D76" s="1"/>
      <c r="E76" s="1"/>
      <c r="F76" s="1"/>
      <c r="G76" s="1"/>
      <c r="H76" s="1"/>
      <c r="I76" s="1"/>
      <c r="J76" s="1"/>
      <c r="K76" s="2"/>
      <c r="L76" s="2"/>
      <c r="M76" s="2"/>
      <c r="N76" s="1"/>
      <c r="O76" s="1"/>
      <c r="P76" s="1"/>
      <c r="Q76" s="1"/>
      <c r="R76" s="3"/>
      <c r="S76" s="3"/>
      <c r="T76" s="3" t="str">
        <f t="shared" si="6"/>
        <v/>
      </c>
      <c r="U76" s="1"/>
    </row>
    <row r="77" spans="1:21" x14ac:dyDescent="0.35">
      <c r="A77" s="1" t="str">
        <f t="shared" si="5"/>
        <v/>
      </c>
      <c r="B77" s="1"/>
      <c r="C77" s="1"/>
      <c r="D77" s="1"/>
      <c r="E77" s="1"/>
      <c r="F77" s="1"/>
      <c r="G77" s="1"/>
      <c r="H77" s="1"/>
      <c r="I77" s="1"/>
      <c r="J77" s="1"/>
      <c r="K77" s="2"/>
      <c r="L77" s="2"/>
      <c r="M77" s="2"/>
      <c r="N77" s="1"/>
      <c r="O77" s="1"/>
      <c r="P77" s="1"/>
      <c r="Q77" s="1"/>
      <c r="R77" s="3"/>
      <c r="S77" s="3"/>
      <c r="T77" s="3" t="str">
        <f t="shared" si="6"/>
        <v/>
      </c>
      <c r="U77" s="1"/>
    </row>
    <row r="78" spans="1:21" x14ac:dyDescent="0.35">
      <c r="A78" s="1" t="str">
        <f t="shared" si="5"/>
        <v/>
      </c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2"/>
      <c r="N78" s="1"/>
      <c r="O78" s="1"/>
      <c r="P78" s="1"/>
      <c r="Q78" s="1"/>
      <c r="R78" s="3"/>
      <c r="S78" s="3"/>
      <c r="T78" s="3" t="str">
        <f t="shared" si="6"/>
        <v/>
      </c>
      <c r="U78" s="1"/>
    </row>
    <row r="79" spans="1:21" x14ac:dyDescent="0.35">
      <c r="A79" s="1" t="str">
        <f t="shared" ref="A79:A104" si="7">IF(C79="","",ROW()-4)</f>
        <v/>
      </c>
      <c r="B79" s="1"/>
      <c r="C79" s="1"/>
      <c r="D79" s="1"/>
      <c r="E79" s="1"/>
      <c r="F79" s="1"/>
      <c r="G79" s="1"/>
      <c r="H79" s="1"/>
      <c r="I79" s="1"/>
      <c r="J79" s="1"/>
      <c r="K79" s="2"/>
      <c r="L79" s="2"/>
      <c r="M79" s="2"/>
      <c r="N79" s="1"/>
      <c r="O79" s="1"/>
      <c r="P79" s="1"/>
      <c r="Q79" s="1"/>
      <c r="R79" s="3"/>
      <c r="S79" s="3"/>
      <c r="T79" s="3" t="str">
        <f t="shared" ref="T79:T104" si="8">IF(C79="","",MAX(R79-S79,0))</f>
        <v/>
      </c>
      <c r="U79" s="1"/>
    </row>
    <row r="80" spans="1:21" x14ac:dyDescent="0.35">
      <c r="A80" s="1" t="str">
        <f t="shared" si="7"/>
        <v/>
      </c>
      <c r="B80" s="1"/>
      <c r="C80" s="1"/>
      <c r="D80" s="1"/>
      <c r="E80" s="1"/>
      <c r="F80" s="1"/>
      <c r="G80" s="1"/>
      <c r="H80" s="1"/>
      <c r="I80" s="1"/>
      <c r="J80" s="1"/>
      <c r="K80" s="2"/>
      <c r="L80" s="2"/>
      <c r="M80" s="2"/>
      <c r="N80" s="1"/>
      <c r="O80" s="1"/>
      <c r="P80" s="1"/>
      <c r="Q80" s="1"/>
      <c r="R80" s="3"/>
      <c r="S80" s="3"/>
      <c r="T80" s="3" t="str">
        <f t="shared" si="8"/>
        <v/>
      </c>
      <c r="U80" s="1"/>
    </row>
    <row r="81" spans="1:21" x14ac:dyDescent="0.35">
      <c r="A81" s="1" t="str">
        <f t="shared" si="7"/>
        <v/>
      </c>
      <c r="B81" s="1"/>
      <c r="C81" s="1"/>
      <c r="D81" s="1"/>
      <c r="E81" s="1"/>
      <c r="F81" s="1"/>
      <c r="G81" s="1"/>
      <c r="H81" s="1"/>
      <c r="I81" s="1"/>
      <c r="J81" s="1"/>
      <c r="K81" s="2"/>
      <c r="L81" s="2"/>
      <c r="M81" s="2"/>
      <c r="N81" s="1"/>
      <c r="O81" s="1"/>
      <c r="P81" s="1"/>
      <c r="Q81" s="1"/>
      <c r="R81" s="3"/>
      <c r="S81" s="3"/>
      <c r="T81" s="3" t="str">
        <f t="shared" si="8"/>
        <v/>
      </c>
      <c r="U81" s="1"/>
    </row>
    <row r="82" spans="1:21" x14ac:dyDescent="0.35">
      <c r="A82" s="1" t="str">
        <f t="shared" si="7"/>
        <v/>
      </c>
      <c r="B82" s="1"/>
      <c r="C82" s="1"/>
      <c r="D82" s="1"/>
      <c r="E82" s="1"/>
      <c r="F82" s="1"/>
      <c r="G82" s="1"/>
      <c r="H82" s="1"/>
      <c r="I82" s="1"/>
      <c r="J82" s="1"/>
      <c r="K82" s="2"/>
      <c r="L82" s="2"/>
      <c r="M82" s="2"/>
      <c r="N82" s="1"/>
      <c r="O82" s="1"/>
      <c r="P82" s="1"/>
      <c r="Q82" s="1"/>
      <c r="R82" s="3"/>
      <c r="S82" s="3"/>
      <c r="T82" s="3" t="str">
        <f t="shared" si="8"/>
        <v/>
      </c>
      <c r="U82" s="1"/>
    </row>
    <row r="83" spans="1:21" x14ac:dyDescent="0.35">
      <c r="A83" s="1" t="str">
        <f t="shared" si="7"/>
        <v/>
      </c>
      <c r="B83" s="1"/>
      <c r="C83" s="1"/>
      <c r="D83" s="1"/>
      <c r="E83" s="1"/>
      <c r="F83" s="1"/>
      <c r="G83" s="1"/>
      <c r="H83" s="1"/>
      <c r="I83" s="1"/>
      <c r="J83" s="1"/>
      <c r="K83" s="2"/>
      <c r="L83" s="2"/>
      <c r="M83" s="2"/>
      <c r="N83" s="1"/>
      <c r="O83" s="1"/>
      <c r="P83" s="1"/>
      <c r="Q83" s="1"/>
      <c r="R83" s="3"/>
      <c r="S83" s="3"/>
      <c r="T83" s="3" t="str">
        <f t="shared" si="8"/>
        <v/>
      </c>
      <c r="U83" s="1"/>
    </row>
    <row r="84" spans="1:21" x14ac:dyDescent="0.35">
      <c r="A84" s="1" t="str">
        <f t="shared" si="7"/>
        <v/>
      </c>
      <c r="B84" s="1"/>
      <c r="C84" s="1"/>
      <c r="D84" s="1"/>
      <c r="E84" s="1"/>
      <c r="F84" s="1"/>
      <c r="G84" s="1"/>
      <c r="H84" s="1"/>
      <c r="I84" s="1"/>
      <c r="J84" s="1"/>
      <c r="K84" s="2"/>
      <c r="L84" s="2"/>
      <c r="M84" s="2"/>
      <c r="N84" s="1"/>
      <c r="O84" s="1"/>
      <c r="P84" s="1"/>
      <c r="Q84" s="1"/>
      <c r="R84" s="3"/>
      <c r="S84" s="3"/>
      <c r="T84" s="3" t="str">
        <f t="shared" si="8"/>
        <v/>
      </c>
      <c r="U84" s="1"/>
    </row>
    <row r="85" spans="1:21" x14ac:dyDescent="0.35">
      <c r="A85" s="1" t="str">
        <f t="shared" si="7"/>
        <v/>
      </c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2"/>
      <c r="N85" s="1"/>
      <c r="O85" s="1"/>
      <c r="P85" s="1"/>
      <c r="Q85" s="1"/>
      <c r="R85" s="3"/>
      <c r="S85" s="3"/>
      <c r="T85" s="3" t="str">
        <f t="shared" si="8"/>
        <v/>
      </c>
      <c r="U85" s="1"/>
    </row>
    <row r="86" spans="1:21" x14ac:dyDescent="0.35">
      <c r="A86" s="1" t="str">
        <f t="shared" si="7"/>
        <v/>
      </c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1"/>
      <c r="O86" s="1"/>
      <c r="P86" s="1"/>
      <c r="Q86" s="1"/>
      <c r="R86" s="3"/>
      <c r="S86" s="3"/>
      <c r="T86" s="3" t="str">
        <f t="shared" si="8"/>
        <v/>
      </c>
      <c r="U86" s="1"/>
    </row>
    <row r="87" spans="1:21" x14ac:dyDescent="0.35">
      <c r="A87" s="1" t="str">
        <f t="shared" si="7"/>
        <v/>
      </c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1"/>
      <c r="O87" s="1"/>
      <c r="P87" s="1"/>
      <c r="Q87" s="1"/>
      <c r="R87" s="3"/>
      <c r="S87" s="3"/>
      <c r="T87" s="3" t="str">
        <f t="shared" si="8"/>
        <v/>
      </c>
      <c r="U87" s="1"/>
    </row>
    <row r="88" spans="1:21" x14ac:dyDescent="0.35">
      <c r="A88" s="1" t="str">
        <f t="shared" si="7"/>
        <v/>
      </c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1"/>
      <c r="O88" s="1"/>
      <c r="P88" s="1"/>
      <c r="Q88" s="1"/>
      <c r="R88" s="3"/>
      <c r="S88" s="3"/>
      <c r="T88" s="3" t="str">
        <f t="shared" si="8"/>
        <v/>
      </c>
      <c r="U88" s="1"/>
    </row>
    <row r="89" spans="1:21" x14ac:dyDescent="0.35">
      <c r="A89" s="1" t="str">
        <f t="shared" si="7"/>
        <v/>
      </c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1"/>
      <c r="O89" s="1"/>
      <c r="P89" s="1"/>
      <c r="Q89" s="1"/>
      <c r="R89" s="3"/>
      <c r="S89" s="3"/>
      <c r="T89" s="3" t="str">
        <f t="shared" si="8"/>
        <v/>
      </c>
      <c r="U89" s="1"/>
    </row>
    <row r="90" spans="1:21" x14ac:dyDescent="0.35">
      <c r="A90" s="1" t="str">
        <f t="shared" si="7"/>
        <v/>
      </c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1"/>
      <c r="O90" s="1"/>
      <c r="P90" s="1"/>
      <c r="Q90" s="1"/>
      <c r="R90" s="3"/>
      <c r="S90" s="3"/>
      <c r="T90" s="3" t="str">
        <f t="shared" si="8"/>
        <v/>
      </c>
      <c r="U90" s="1"/>
    </row>
    <row r="91" spans="1:21" x14ac:dyDescent="0.35">
      <c r="A91" s="1" t="str">
        <f t="shared" si="7"/>
        <v/>
      </c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1"/>
      <c r="O91" s="1"/>
      <c r="P91" s="1"/>
      <c r="Q91" s="1"/>
      <c r="R91" s="3"/>
      <c r="S91" s="3"/>
      <c r="T91" s="3" t="str">
        <f t="shared" si="8"/>
        <v/>
      </c>
      <c r="U91" s="1"/>
    </row>
    <row r="92" spans="1:21" x14ac:dyDescent="0.35">
      <c r="A92" s="1" t="str">
        <f t="shared" si="7"/>
        <v/>
      </c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1"/>
      <c r="O92" s="1"/>
      <c r="P92" s="1"/>
      <c r="Q92" s="1"/>
      <c r="R92" s="3"/>
      <c r="S92" s="3"/>
      <c r="T92" s="3" t="str">
        <f t="shared" si="8"/>
        <v/>
      </c>
      <c r="U92" s="1"/>
    </row>
    <row r="93" spans="1:21" x14ac:dyDescent="0.35">
      <c r="A93" s="1" t="str">
        <f t="shared" si="7"/>
        <v/>
      </c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1"/>
      <c r="O93" s="1"/>
      <c r="P93" s="1"/>
      <c r="Q93" s="1"/>
      <c r="R93" s="3"/>
      <c r="S93" s="3"/>
      <c r="T93" s="3" t="str">
        <f t="shared" si="8"/>
        <v/>
      </c>
      <c r="U93" s="1"/>
    </row>
    <row r="94" spans="1:21" x14ac:dyDescent="0.35">
      <c r="A94" s="1" t="str">
        <f t="shared" si="7"/>
        <v/>
      </c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1"/>
      <c r="O94" s="1"/>
      <c r="P94" s="1"/>
      <c r="Q94" s="1"/>
      <c r="R94" s="3"/>
      <c r="S94" s="3"/>
      <c r="T94" s="3" t="str">
        <f t="shared" si="8"/>
        <v/>
      </c>
      <c r="U94" s="1"/>
    </row>
    <row r="95" spans="1:21" x14ac:dyDescent="0.35">
      <c r="A95" s="1" t="str">
        <f t="shared" si="7"/>
        <v/>
      </c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1"/>
      <c r="O95" s="1"/>
      <c r="P95" s="1"/>
      <c r="Q95" s="1"/>
      <c r="R95" s="3"/>
      <c r="S95" s="3"/>
      <c r="T95" s="3" t="str">
        <f t="shared" si="8"/>
        <v/>
      </c>
      <c r="U95" s="1"/>
    </row>
    <row r="96" spans="1:21" x14ac:dyDescent="0.35">
      <c r="A96" s="1" t="str">
        <f t="shared" si="7"/>
        <v/>
      </c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1"/>
      <c r="O96" s="1"/>
      <c r="P96" s="1"/>
      <c r="Q96" s="1"/>
      <c r="R96" s="3"/>
      <c r="S96" s="3"/>
      <c r="T96" s="3" t="str">
        <f t="shared" si="8"/>
        <v/>
      </c>
      <c r="U96" s="1"/>
    </row>
    <row r="97" spans="1:21" x14ac:dyDescent="0.35">
      <c r="A97" s="1" t="str">
        <f t="shared" si="7"/>
        <v/>
      </c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1"/>
      <c r="O97" s="1"/>
      <c r="P97" s="1"/>
      <c r="Q97" s="1"/>
      <c r="R97" s="3"/>
      <c r="S97" s="3"/>
      <c r="T97" s="3" t="str">
        <f t="shared" si="8"/>
        <v/>
      </c>
      <c r="U97" s="1"/>
    </row>
    <row r="98" spans="1:21" x14ac:dyDescent="0.35">
      <c r="A98" s="1" t="str">
        <f t="shared" si="7"/>
        <v/>
      </c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1"/>
      <c r="O98" s="1"/>
      <c r="P98" s="1"/>
      <c r="Q98" s="1"/>
      <c r="R98" s="3"/>
      <c r="S98" s="3"/>
      <c r="T98" s="3" t="str">
        <f t="shared" si="8"/>
        <v/>
      </c>
      <c r="U98" s="1"/>
    </row>
    <row r="99" spans="1:21" x14ac:dyDescent="0.35">
      <c r="A99" s="1" t="str">
        <f t="shared" si="7"/>
        <v/>
      </c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1"/>
      <c r="O99" s="1"/>
      <c r="P99" s="1"/>
      <c r="Q99" s="1"/>
      <c r="R99" s="3"/>
      <c r="S99" s="3"/>
      <c r="T99" s="3" t="str">
        <f t="shared" si="8"/>
        <v/>
      </c>
      <c r="U99" s="1"/>
    </row>
    <row r="100" spans="1:21" x14ac:dyDescent="0.35">
      <c r="A100" s="1" t="str">
        <f t="shared" si="7"/>
        <v/>
      </c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1"/>
      <c r="O100" s="1"/>
      <c r="P100" s="1"/>
      <c r="Q100" s="1"/>
      <c r="R100" s="3"/>
      <c r="S100" s="3"/>
      <c r="T100" s="3" t="str">
        <f t="shared" si="8"/>
        <v/>
      </c>
      <c r="U100" s="1"/>
    </row>
    <row r="101" spans="1:21" x14ac:dyDescent="0.35">
      <c r="A101" s="1" t="str">
        <f t="shared" si="7"/>
        <v/>
      </c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1"/>
      <c r="O101" s="1"/>
      <c r="P101" s="1"/>
      <c r="Q101" s="1"/>
      <c r="R101" s="3"/>
      <c r="S101" s="3"/>
      <c r="T101" s="3" t="str">
        <f t="shared" si="8"/>
        <v/>
      </c>
      <c r="U101" s="1"/>
    </row>
    <row r="102" spans="1:21" x14ac:dyDescent="0.35">
      <c r="A102" s="1" t="str">
        <f t="shared" si="7"/>
        <v/>
      </c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1"/>
      <c r="O102" s="1"/>
      <c r="P102" s="1"/>
      <c r="Q102" s="1"/>
      <c r="R102" s="3"/>
      <c r="S102" s="3"/>
      <c r="T102" s="3" t="str">
        <f t="shared" si="8"/>
        <v/>
      </c>
      <c r="U102" s="1"/>
    </row>
    <row r="103" spans="1:21" x14ac:dyDescent="0.35">
      <c r="A103" s="1" t="str">
        <f t="shared" si="7"/>
        <v/>
      </c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1"/>
      <c r="O103" s="1"/>
      <c r="P103" s="1"/>
      <c r="Q103" s="1"/>
      <c r="R103" s="3"/>
      <c r="S103" s="3"/>
      <c r="T103" s="3" t="str">
        <f t="shared" si="8"/>
        <v/>
      </c>
      <c r="U103" s="1"/>
    </row>
    <row r="104" spans="1:21" x14ac:dyDescent="0.35">
      <c r="A104" s="1" t="str">
        <f t="shared" si="7"/>
        <v/>
      </c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1"/>
      <c r="O104" s="1"/>
      <c r="P104" s="1"/>
      <c r="Q104" s="1"/>
      <c r="R104" s="3"/>
      <c r="S104" s="3"/>
      <c r="T104" s="3" t="str">
        <f t="shared" si="8"/>
        <v/>
      </c>
      <c r="U104" s="1"/>
    </row>
  </sheetData>
  <mergeCells count="2">
    <mergeCell ref="A1:U1"/>
    <mergeCell ref="A2:U2"/>
  </mergeCells>
  <phoneticPr fontId="6" type="noConversion"/>
  <conditionalFormatting sqref="N5:N104">
    <cfRule type="expression" dxfId="3" priority="2">
      <formula>N5="Active"</formula>
    </cfRule>
    <cfRule type="expression" dxfId="2" priority="3">
      <formula>N5="Closed"</formula>
    </cfRule>
  </conditionalFormatting>
  <conditionalFormatting sqref="P5:P104">
    <cfRule type="expression" dxfId="1" priority="4">
      <formula>P5="High"</formula>
    </cfRule>
  </conditionalFormatting>
  <conditionalFormatting sqref="T5:T104">
    <cfRule type="expression" dxfId="0" priority="1">
      <formula>T5&gt;0</formula>
    </cfRule>
  </conditionalFormatting>
  <hyperlinks>
    <hyperlink ref="G5" r:id="rId1" xr:uid="{4706B284-1C8A-44B3-9C82-1DFCE6FD437F}"/>
    <hyperlink ref="G7" r:id="rId2" xr:uid="{CCFEBCB4-065F-491D-A435-995AF8FF3E17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Lists!$A$1:$A$5</xm:f>
          </x14:formula1>
          <xm:sqref>N5:N104</xm:sqref>
        </x14:dataValidation>
        <x14:dataValidation type="list" allowBlank="1" xr:uid="{00000000-0002-0000-0000-000001000000}">
          <x14:formula1>
            <xm:f>Lists!$B$1:$B$3</xm:f>
          </x14:formula1>
          <xm:sqref>D5:D104</xm:sqref>
        </x14:dataValidation>
        <x14:dataValidation type="list" allowBlank="1" xr:uid="{00000000-0002-0000-0000-000002000000}">
          <x14:formula1>
            <xm:f>Lists!$C$1:$C$6</xm:f>
          </x14:formula1>
          <xm:sqref>O5:O104</xm:sqref>
        </x14:dataValidation>
        <x14:dataValidation type="list" allowBlank="1" xr:uid="{00000000-0002-0000-0000-000003000000}">
          <x14:formula1>
            <xm:f>Lists!$D$1:$D$3</xm:f>
          </x14:formula1>
          <xm:sqref>P5:P104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="55" zoomScaleNormal="55" workbookViewId="0">
      <pane ySplit="2" topLeftCell="A3" activePane="bottomLeft" state="frozen"/>
      <selection pane="bottomLeft" activeCell="T17" sqref="T17"/>
    </sheetView>
  </sheetViews>
  <sheetFormatPr defaultRowHeight="14.5" x14ac:dyDescent="0.35"/>
  <cols>
    <col min="1" max="1" width="22" customWidth="1"/>
    <col min="2" max="2" width="18" customWidth="1"/>
    <col min="3" max="3" width="4" customWidth="1"/>
    <col min="4" max="4" width="18" customWidth="1"/>
    <col min="5" max="5" width="15" customWidth="1"/>
    <col min="6" max="6" width="4" customWidth="1"/>
    <col min="7" max="8" width="16" customWidth="1"/>
  </cols>
  <sheetData>
    <row r="1" spans="1:8" ht="30" customHeight="1" x14ac:dyDescent="0.55000000000000004">
      <c r="A1" s="23" t="s">
        <v>106</v>
      </c>
      <c r="B1" s="18"/>
      <c r="C1" s="18"/>
      <c r="D1" s="18"/>
      <c r="E1" s="18"/>
      <c r="F1" s="18"/>
      <c r="G1" s="18"/>
      <c r="H1" s="18"/>
    </row>
    <row r="3" spans="1:8" x14ac:dyDescent="0.35">
      <c r="A3" s="4" t="s">
        <v>107</v>
      </c>
      <c r="B3" s="5">
        <f>COUNTA('Client Records'!C5:C104)</f>
        <v>11</v>
      </c>
      <c r="D3" s="6" t="s">
        <v>15</v>
      </c>
      <c r="E3" s="6" t="s">
        <v>108</v>
      </c>
    </row>
    <row r="4" spans="1:8" x14ac:dyDescent="0.35">
      <c r="A4" s="4" t="s">
        <v>109</v>
      </c>
      <c r="B4" s="5">
        <f>COUNTIF('Client Records'!N5:N104,"Active")</f>
        <v>6</v>
      </c>
      <c r="D4" t="s">
        <v>30</v>
      </c>
      <c r="E4">
        <f>COUNTIF('Client Records'!N5:N104,D4)</f>
        <v>6</v>
      </c>
    </row>
    <row r="5" spans="1:8" x14ac:dyDescent="0.35">
      <c r="A5" s="4" t="s">
        <v>110</v>
      </c>
      <c r="B5" s="5">
        <f>COUNTIF('Client Records'!N5:N104,"Prospect")</f>
        <v>2</v>
      </c>
      <c r="D5" t="s">
        <v>111</v>
      </c>
      <c r="E5">
        <f>COUNTIF('Client Records'!N5:N104,D5)</f>
        <v>0</v>
      </c>
    </row>
    <row r="6" spans="1:8" x14ac:dyDescent="0.35">
      <c r="A6" s="4" t="s">
        <v>18</v>
      </c>
      <c r="B6" s="5">
        <f>SUM('Client Records'!Q5:Q104)</f>
        <v>63</v>
      </c>
      <c r="D6" t="s">
        <v>55</v>
      </c>
      <c r="E6">
        <f>COUNTIF('Client Records'!N5:N104,D6)</f>
        <v>2</v>
      </c>
    </row>
    <row r="7" spans="1:8" x14ac:dyDescent="0.35">
      <c r="A7" s="4" t="s">
        <v>19</v>
      </c>
      <c r="B7" s="7">
        <f>SUM('Client Records'!R5:R104)</f>
        <v>1340000</v>
      </c>
      <c r="D7" t="s">
        <v>74</v>
      </c>
      <c r="E7">
        <f>COUNTIF('Client Records'!N5:N104,D7)</f>
        <v>1</v>
      </c>
    </row>
    <row r="8" spans="1:8" x14ac:dyDescent="0.35">
      <c r="A8" s="4" t="s">
        <v>20</v>
      </c>
      <c r="B8" s="7">
        <f>SUM('Client Records'!S5:S104)</f>
        <v>1077000</v>
      </c>
      <c r="D8" t="s">
        <v>104</v>
      </c>
      <c r="E8">
        <f>COUNTIF('Client Records'!N5:N104,D8)</f>
        <v>2</v>
      </c>
    </row>
    <row r="9" spans="1:8" x14ac:dyDescent="0.35">
      <c r="A9" s="4" t="s">
        <v>21</v>
      </c>
      <c r="B9" s="7">
        <f>SUM('Client Records'!T5:T104)</f>
        <v>263000</v>
      </c>
    </row>
    <row r="11" spans="1:8" x14ac:dyDescent="0.35">
      <c r="D11" s="6" t="s">
        <v>17</v>
      </c>
      <c r="E11" s="6" t="s">
        <v>108</v>
      </c>
    </row>
    <row r="12" spans="1:8" x14ac:dyDescent="0.35">
      <c r="A12" s="21" t="s">
        <v>112</v>
      </c>
      <c r="B12" s="22"/>
      <c r="D12" t="s">
        <v>32</v>
      </c>
      <c r="E12">
        <f>COUNTIF('Client Records'!P5:P104,D12)</f>
        <v>4</v>
      </c>
    </row>
    <row r="13" spans="1:8" x14ac:dyDescent="0.35">
      <c r="A13" s="22"/>
      <c r="B13" s="22"/>
      <c r="D13" t="s">
        <v>42</v>
      </c>
      <c r="E13">
        <f>COUNTIF('Client Records'!P5:P104,D13)</f>
        <v>3</v>
      </c>
    </row>
    <row r="14" spans="1:8" x14ac:dyDescent="0.35">
      <c r="A14" s="22"/>
      <c r="B14" s="22"/>
      <c r="D14" t="s">
        <v>65</v>
      </c>
      <c r="E14">
        <f>COUNTIF('Client Records'!P5:P104,D14)</f>
        <v>4</v>
      </c>
    </row>
  </sheetData>
  <mergeCells count="2">
    <mergeCell ref="A12:B14"/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4.5" x14ac:dyDescent="0.35"/>
  <sheetData>
    <row r="1" spans="1:4" x14ac:dyDescent="0.35">
      <c r="A1" t="s">
        <v>30</v>
      </c>
      <c r="B1" t="s">
        <v>24</v>
      </c>
      <c r="C1" t="s">
        <v>41</v>
      </c>
      <c r="D1" t="s">
        <v>32</v>
      </c>
    </row>
    <row r="2" spans="1:4" x14ac:dyDescent="0.35">
      <c r="A2" t="s">
        <v>111</v>
      </c>
      <c r="B2" t="s">
        <v>35</v>
      </c>
      <c r="C2" t="s">
        <v>31</v>
      </c>
      <c r="D2" t="s">
        <v>42</v>
      </c>
    </row>
    <row r="3" spans="1:4" x14ac:dyDescent="0.35">
      <c r="A3" t="s">
        <v>55</v>
      </c>
      <c r="B3" t="s">
        <v>59</v>
      </c>
      <c r="C3" t="s">
        <v>56</v>
      </c>
      <c r="D3" t="s">
        <v>65</v>
      </c>
    </row>
    <row r="4" spans="1:4" x14ac:dyDescent="0.35">
      <c r="A4" t="s">
        <v>74</v>
      </c>
      <c r="C4" t="s">
        <v>8</v>
      </c>
    </row>
    <row r="5" spans="1:4" x14ac:dyDescent="0.35">
      <c r="A5" t="s">
        <v>104</v>
      </c>
      <c r="C5" t="s">
        <v>7</v>
      </c>
    </row>
    <row r="6" spans="1:4" x14ac:dyDescent="0.35">
      <c r="C6" t="s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Client Records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Client Record Excel Sheet</dc:title>
  <dc:subject>Professional client record and follow-up tracker</dc:subject>
  <dc:creator>Excel Template Designer</dc:creator>
  <cp:lastModifiedBy>pm</cp:lastModifiedBy>
  <dcterms:created xsi:type="dcterms:W3CDTF">2026-09-15T07:11:56Z</dcterms:created>
  <dcterms:modified xsi:type="dcterms:W3CDTF">2026-09-18T17:24:05Z</dcterms:modified>
</cp:coreProperties>
</file>